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Luba\квартал\Статистика - 2024\"/>
    </mc:Choice>
  </mc:AlternateContent>
  <xr:revisionPtr revIDLastSave="0" documentId="8_{CAFCCA54-BA30-4813-9E32-244B67E35F15}" xr6:coauthVersionLast="47" xr6:coauthVersionMax="47" xr10:uidLastSave="{00000000-0000-0000-0000-000000000000}"/>
  <bookViews>
    <workbookView xWindow="-120" yWindow="-120" windowWidth="29040" windowHeight="15840" tabRatio="904" xr2:uid="{AB9D696C-3A68-4CDE-A300-E0A93CEFCC62}"/>
  </bookViews>
  <sheets>
    <sheet name="ЧВА" sheetId="12" r:id="rId1"/>
    <sheet name="Структура активів НПФ" sheetId="26" r:id="rId2"/>
    <sheet name="Доходність" sheetId="21" r:id="rId3"/>
    <sheet name="Доходність (графік)" sheetId="25" r:id="rId4"/>
  </sheets>
  <definedNames>
    <definedName name="_18_Лют_09">#REF!</definedName>
    <definedName name="_19_Лют_09">#REF!</definedName>
    <definedName name="_19_Лют_09_ВЧА">#REF!</definedName>
    <definedName name="_xlnm._FilterDatabase" localSheetId="3" hidden="1">'Доходність (графік)'!$A$1:$B$1</definedName>
    <definedName name="_xlnm._FilterDatabase" localSheetId="0" hidden="1">ЧВА!#REF!</definedName>
    <definedName name="cevv">#REF!</definedName>
    <definedName name="_xlnm.Print_Area" localSheetId="0">ЧВА!#REF!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21" l="1"/>
  <c r="G53" i="21"/>
  <c r="H53" i="21"/>
  <c r="F52" i="12"/>
  <c r="E52" i="12"/>
  <c r="P52" i="26"/>
  <c r="E52" i="26"/>
  <c r="Q52" i="26"/>
  <c r="N52" i="26"/>
  <c r="O52" i="26" s="1"/>
  <c r="L52" i="26"/>
  <c r="M52" i="26"/>
  <c r="J52" i="26"/>
  <c r="K52" i="26" s="1"/>
  <c r="H52" i="26"/>
  <c r="I52" i="26"/>
  <c r="F52" i="26"/>
  <c r="G52" i="26" s="1"/>
</calcChain>
</file>

<file path=xl/sharedStrings.xml><?xml version="1.0" encoding="utf-8"?>
<sst xmlns="http://schemas.openxmlformats.org/spreadsheetml/2006/main" count="647" uniqueCount="236">
  <si>
    <t>Назва фонду</t>
  </si>
  <si>
    <t>Депозити у євро</t>
  </si>
  <si>
    <t>Депозити у дол. США</t>
  </si>
  <si>
    <t>N з/п</t>
  </si>
  <si>
    <t>Разом</t>
  </si>
  <si>
    <t>х</t>
  </si>
  <si>
    <t>1 місяць</t>
  </si>
  <si>
    <t>6 місяців</t>
  </si>
  <si>
    <t>"Золотий" депозит (за офіційним курсом золота)</t>
  </si>
  <si>
    <t>ОВДП у гривні (однорічні)</t>
  </si>
  <si>
    <t>Зміна ЧВА за місяць, %</t>
  </si>
  <si>
    <t>Вартість активів пенсійного фонду, усього, грн</t>
  </si>
  <si>
    <t>Вартість інвестицій в цінні папери, грн</t>
  </si>
  <si>
    <t>Сума коштів на поточному та/або депозитному рахунку у банках, грн</t>
  </si>
  <si>
    <t>Вартість інвестицій в об'єкти нерухомого майна, грн</t>
  </si>
  <si>
    <t>Вартість інвестицій в банківські метали, грн</t>
  </si>
  <si>
    <t>Вартість інших інвестицій, грн</t>
  </si>
  <si>
    <t>Вартість дебіторської заборгованості, грн</t>
  </si>
  <si>
    <t>Дата реєстрації НПФ як фінустанови</t>
  </si>
  <si>
    <t>Ранг</t>
  </si>
  <si>
    <t>Доходність фондів, %</t>
  </si>
  <si>
    <t>3 місяці</t>
  </si>
  <si>
    <t>Зміна ЧВО за місяць</t>
  </si>
  <si>
    <t>ЧВА на кінець місяця, грн</t>
  </si>
  <si>
    <t>Зміна ЧВА за місяць, грн</t>
  </si>
  <si>
    <t>36274196</t>
  </si>
  <si>
    <t>відкритий</t>
  </si>
  <si>
    <t>34167520</t>
  </si>
  <si>
    <t>33262460</t>
  </si>
  <si>
    <t>Відкритий пенсійний фонд "Фармацевтичний"</t>
  </si>
  <si>
    <t>34729800</t>
  </si>
  <si>
    <t>33058272</t>
  </si>
  <si>
    <t>34985916</t>
  </si>
  <si>
    <t>33629394</t>
  </si>
  <si>
    <t>корпоративний</t>
  </si>
  <si>
    <t>Непідприємницьке товариство «Недержавний корпоративний пенсійний фонд ВАТ «Укрексімбанк»</t>
  </si>
  <si>
    <t>33105725</t>
  </si>
  <si>
    <t>НЕПІДПРИЄМНИЦЬКЕ ТОВАРИСТВО "ВІДКРИТИЙ НЕДЕРЖАВНИЙ ПЕНСІЙНИЙ ФОНД "ВСІ"</t>
  </si>
  <si>
    <t>34832684</t>
  </si>
  <si>
    <t>професійний</t>
  </si>
  <si>
    <t>26581709</t>
  </si>
  <si>
    <t>НЕПІДПРИЄМНИЦЬКЕ ТОВАРИСТВО "ВІДКРИТИЙ НЕДЕРЖАВНИЙ ПЕНСІЙНИЙ ФОНД "ЄВРОПА"</t>
  </si>
  <si>
    <t>42802984</t>
  </si>
  <si>
    <t>34077584</t>
  </si>
  <si>
    <t>33146316</t>
  </si>
  <si>
    <t>33598424</t>
  </si>
  <si>
    <t>35822572</t>
  </si>
  <si>
    <t>ВІДКРИТИЙ НЕДЕРЖАВНИЙ ПЕНСІЙНИЙ ФОНД "ПОКРОВА"</t>
  </si>
  <si>
    <t>33060150</t>
  </si>
  <si>
    <t>35234147</t>
  </si>
  <si>
    <t>34619298</t>
  </si>
  <si>
    <t>36125875</t>
  </si>
  <si>
    <t>33343518</t>
  </si>
  <si>
    <t>34355367</t>
  </si>
  <si>
    <t>41866193</t>
  </si>
  <si>
    <t>ВІДКРИТИЙ НЕДЕРЖАВНИЙ ПЕНСІЙНИЙ ФОНД "РЕЗЕРВ"</t>
  </si>
  <si>
    <t>33074085</t>
  </si>
  <si>
    <t>36124190</t>
  </si>
  <si>
    <t>35274991</t>
  </si>
  <si>
    <t>34004029</t>
  </si>
  <si>
    <t>37900416</t>
  </si>
  <si>
    <t>33391048</t>
  </si>
  <si>
    <t>НЕПІДПРИЄМНИЦЬКЕ ТОВАРИСТВО "ВІДКРИТИЙ НЕДЕРЖАВНИЙ ПЕНСІЙНИЙ ФОНД "ЗОЛОТИЙ ВІК"</t>
  </si>
  <si>
    <t>38356406</t>
  </si>
  <si>
    <t>33404451</t>
  </si>
  <si>
    <t>42992797</t>
  </si>
  <si>
    <t>32781832</t>
  </si>
  <si>
    <t>35464353</t>
  </si>
  <si>
    <t>34384775</t>
  </si>
  <si>
    <t>ВІДКРИТИЙ НЕДЕРЖАВНИЙ ПЕНСІЙНИЙ ФОНД "СОЦІАЛЬНА ПІДТРИМКА"</t>
  </si>
  <si>
    <t>33163504</t>
  </si>
  <si>
    <t>33100470</t>
  </si>
  <si>
    <t>33060428</t>
  </si>
  <si>
    <t>35033265</t>
  </si>
  <si>
    <t>34456619</t>
  </si>
  <si>
    <t>33308613</t>
  </si>
  <si>
    <t>33617734</t>
  </si>
  <si>
    <t>35141037</t>
  </si>
  <si>
    <t>Відкритий недержавний пенсійний фонд "Європейський вибір"</t>
  </si>
  <si>
    <t>34892607</t>
  </si>
  <si>
    <t>33105154</t>
  </si>
  <si>
    <t>33320710</t>
  </si>
  <si>
    <t>35532454</t>
  </si>
  <si>
    <t>34414060</t>
  </si>
  <si>
    <t>ВІДКРИТИЙ НЕДЕРЖАВНИЙ ПЕНСІЙНИЙ ФОНД "ГАРАНТ-ПЕНСІЯ"</t>
  </si>
  <si>
    <t>33114991</t>
  </si>
  <si>
    <t>33107539</t>
  </si>
  <si>
    <t>н.д.</t>
  </si>
  <si>
    <t>Доходність НПФ (Зміна ЧВО)</t>
  </si>
  <si>
    <t>Середнє значення</t>
  </si>
  <si>
    <t>Код ЄДРПОУ</t>
  </si>
  <si>
    <t>Депозити у грн.</t>
  </si>
  <si>
    <t>Ренкінг за ЧВА НПФ на кінець місяця</t>
  </si>
  <si>
    <t>Вид</t>
  </si>
  <si>
    <t>Середня доходність НПФ</t>
  </si>
  <si>
    <t>ЦП в активах фонду, %</t>
  </si>
  <si>
    <t>Грошові кошти в активах фонду, %</t>
  </si>
  <si>
    <t>Об'єкти нерухомості в активах фонду, %</t>
  </si>
  <si>
    <t>Банківські метали в активах фонду, %</t>
  </si>
  <si>
    <t>Інші інвестиції в активах фонду, %</t>
  </si>
  <si>
    <t>Дебіторська заборгованість в активах фонду, %</t>
  </si>
  <si>
    <t>НТ "НППФ "Хлібний"</t>
  </si>
  <si>
    <t>Відкритий недержавний пенсійний фонд "Лаурус"</t>
  </si>
  <si>
    <t>Структура активів НПФ на кінець місяця</t>
  </si>
  <si>
    <t>Кількість одиниць пенсійних активів, од.</t>
  </si>
  <si>
    <t>ЧВО, грн</t>
  </si>
  <si>
    <t>Назва КУА (усі, які управляють активами фонду)</t>
  </si>
  <si>
    <t>НТ "ВНПФ "ЗОЛОТИЙ ВІК"</t>
  </si>
  <si>
    <t>НТ "ВНПФ "ВСІ"</t>
  </si>
  <si>
    <t>ВНПФ "ПОКРОВА"</t>
  </si>
  <si>
    <t>ВНПФ "РЕЗЕРВ"</t>
  </si>
  <si>
    <t>ВНПФ "СОЦІАЛЬНА ПІДТРИМКА"</t>
  </si>
  <si>
    <t>ВНПФ "Український пенсійний фонд"</t>
  </si>
  <si>
    <t>НТ "ВНПФ "НАДІЯ"</t>
  </si>
  <si>
    <t>НТ "ВНПФ "ЄВРОПА"</t>
  </si>
  <si>
    <t>ВНПФ "НІКА"</t>
  </si>
  <si>
    <t>НТ "ВНПФ "АРТА"</t>
  </si>
  <si>
    <t>ВПФ "Фармацевтичний"</t>
  </si>
  <si>
    <t>ТОВ "КУА "Гарантія-Інвест"</t>
  </si>
  <si>
    <t>НТ ВНПФ "Прикарпаття"</t>
  </si>
  <si>
    <t>ВНПФ "Європейський вибір"</t>
  </si>
  <si>
    <t>ВНПФ "Лаурус"</t>
  </si>
  <si>
    <r>
      <t>Назва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АНПФ фонду</t>
    </r>
  </si>
  <si>
    <t>ВІдкритий пенсІйний фонд "ГІдне життя"</t>
  </si>
  <si>
    <t>ТОВ "АЦПО"</t>
  </si>
  <si>
    <t>ТОВ "КУА "ДІамант Інвест Менеджмент"</t>
  </si>
  <si>
    <t>ВІдкритий недержавний пенсІйний фонд "Золота осІнь"</t>
  </si>
  <si>
    <t>ТОВ "КУА  АПФ"СИНТАКС-ІНВЕСТ"</t>
  </si>
  <si>
    <t>ТОВ "КУА "Універ Менеджмент"</t>
  </si>
  <si>
    <t>ВНПФ "Всеукраїнський пенсійний фонд"</t>
  </si>
  <si>
    <t>ТОВ "КУА АПФ "УКРАЇНСЬКІ ФОНДИ"</t>
  </si>
  <si>
    <t>ВІдкритий недержавний пенсІйний фонд"Джерело"</t>
  </si>
  <si>
    <t>ТОВ "КУА "ФІНГРІН"</t>
  </si>
  <si>
    <t>ВІдкритий пенсІйний фонд "ОТП ПенсІя"</t>
  </si>
  <si>
    <t>ТОВ "КУА "ОТП Капітал"</t>
  </si>
  <si>
    <t>ВІдкритий недержавний пенсІйний фонд "НадІйна перспектива"</t>
  </si>
  <si>
    <t>ТОВ "ВСЕАПФ"</t>
  </si>
  <si>
    <t>ТОВ "КУА "Всесвіт"</t>
  </si>
  <si>
    <t>ТОВ "КУА "Академiя Iнвестментс"</t>
  </si>
  <si>
    <t>ВІдкритий недержавний пенсІйний фонд "ІнІцІатива"</t>
  </si>
  <si>
    <t>ТОВ "АПФ "ЛІГА ПЕНСІЯ"</t>
  </si>
  <si>
    <t>ВІдкритий недержавний пенсІйний фонд "Лаурус"</t>
  </si>
  <si>
    <t>ТОВ "КУА ОЗОН"</t>
  </si>
  <si>
    <t>ТОВ "КУА" Магістр"</t>
  </si>
  <si>
    <t>ПрофесІйний недержавний пенсІйний фонд "Шахтар"</t>
  </si>
  <si>
    <t>ТОВ "АРТА УПРАВЛІННЯ АКТИВАМИ"</t>
  </si>
  <si>
    <t>НЕДЕРЖАВНИЙ ПЕНСІЙНИЙ ФОНД "ВІДКРИТИЙ ПЕНСІЙНИЙ ФОНД "ФРІФЛАЙТ"</t>
  </si>
  <si>
    <t>ВНПФ "СТОЛИЧНИЙ РЕЗЕРВ"</t>
  </si>
  <si>
    <t>ТОВ "АПФ "АДМ?Н?СТРАТОР ПЕНС?ЙНОГО РЕЗЕРВУ"</t>
  </si>
  <si>
    <t>ПрАТ"КУА"НАЦIОНАЛЬНИЙ РЕЗЕРВ"</t>
  </si>
  <si>
    <t>ПрофесІйний недержавний пенсІйний фонд "МагІстраль"</t>
  </si>
  <si>
    <t>Відкритий недержавний пенсійний фонд "Емерит-Україна"</t>
  </si>
  <si>
    <t>ТОВ «КУА-АПФ «АПІНВЕСТ»</t>
  </si>
  <si>
    <t>КНП ФОНД ТПП УКРАЇНИ</t>
  </si>
  <si>
    <t>ВІдкритий недержавний пенсІйний фонд "ПенсІйна опІка"</t>
  </si>
  <si>
    <t>ТОВ "КУА АПФ "ОпІка"</t>
  </si>
  <si>
    <t>ВІдкритий недержавний пенсІйний фонд "НІКА"</t>
  </si>
  <si>
    <t>ТОВ КУА "ОПІКА-КАПІТАЛ"</t>
  </si>
  <si>
    <t>НТ "ВНПФ "РЕЗЕРВ Р?ВНЕНЩИНИ"</t>
  </si>
  <si>
    <t>НепІдприємницьке товариство "ВІдкритий пенсІйний фонд"ДинастІя"</t>
  </si>
  <si>
    <t>НепІдприємницьке товариство "ВІдкритий пенсІйний фонд "СоцІальна перспектива"</t>
  </si>
  <si>
    <t>ТОВ "КУА "Західінвест"</t>
  </si>
  <si>
    <t>ТОВ "ВУК"</t>
  </si>
  <si>
    <t>НепІдприємницьке товариство "ВІдкритий недержавний пенсІйний фонд "Фонд пенсІйних заощаджень"</t>
  </si>
  <si>
    <t>НО "ВІдкритий пенсІйний фонд "СоцІальнІ гарантІї"</t>
  </si>
  <si>
    <t>ТЗОВ "КУА "ОПТІМА - КАПІТАЛ"</t>
  </si>
  <si>
    <t>НепІдприємницьке товариство "ВІдкритий недержавний пенсІйний фонд "АРТА"</t>
  </si>
  <si>
    <t>НТ "Недержавний професійний пенсійний фонд "Хлібний"</t>
  </si>
  <si>
    <t>ТОВ КУА "СЕМ"</t>
  </si>
  <si>
    <t>НТ ВНПФ "Український пенсІйний капІтал"</t>
  </si>
  <si>
    <t>ПрАТ "КУА АПФ "Брокбізнесінвест"</t>
  </si>
  <si>
    <t>Непідприємницьке товариство відкритий недержавний пенсійний фонд "Прикарпаття"</t>
  </si>
  <si>
    <t>ПрАТ "ПРIНКОМ"</t>
  </si>
  <si>
    <t>НЕП?ДПРИЄМНИЦЬКЕ ТОВАРИСТВО "В?ДКРИТИЙ НЕДЕРЖАВНИЙ ПЕНС?ЙНИЙ ФОНД "ВЗАЄМОДОПОМОГА"</t>
  </si>
  <si>
    <t>ТОВ "Керуючий адміністратор ПФ "Паритет"</t>
  </si>
  <si>
    <t>ТОВ "ПАПФ"</t>
  </si>
  <si>
    <t>ТОВ "ВIП"</t>
  </si>
  <si>
    <t>ВНПФ "Україна"</t>
  </si>
  <si>
    <t>НТ "Відкритий недержавний пенсійний фонд "Національний"</t>
  </si>
  <si>
    <t>НТ ВНПФ "Дністер"</t>
  </si>
  <si>
    <t>НЕПРИБУТКОВА ОРГАНІЗАЦІЯ ВІДКРИТИЙ НЕДЕРЖАВНИЙ ПЕНСІЙНИЙ ФОНД "ДОВІРА-УКРАЇНА"</t>
  </si>
  <si>
    <t>ВІдкритий пенсІйний фонд "ПенсІйний капІтал"</t>
  </si>
  <si>
    <t>ТОВ "КУА "АРТ-КАПІТАЛ МЕНЕДЖМЕНТ"</t>
  </si>
  <si>
    <t>НепІдприємницьке товариство "ВІдкритий пенсІйний фонд"СоцІальний стандарт"</t>
  </si>
  <si>
    <t>ПрАТ "КIНТО"</t>
  </si>
  <si>
    <t>Корпоративний пенсІйний фонд "СТИРОЛ"</t>
  </si>
  <si>
    <t>ТОВ "КУА "Івекс Ессет Менеджмент"</t>
  </si>
  <si>
    <t>Відкритий пенсійний фонд "Приватфонд"</t>
  </si>
  <si>
    <t>ВІдкритий пенсІйний фонд "Приватфонд"</t>
  </si>
  <si>
    <t>ТОВ "КУА "Портфельн? ?нвестиц?ї"</t>
  </si>
  <si>
    <t>ВІДКРИТИЙ НЕДЕРЖАВНИЙ ПЕНСІНИЙ ФОНД "ТУРБОТА"</t>
  </si>
  <si>
    <t>КПФ "СТИРОЛ"</t>
  </si>
  <si>
    <t>ВПФ "Приватфонд"</t>
  </si>
  <si>
    <t>НТ "ВНПФ "ВЗАЄМОДОПОМОГА"</t>
  </si>
  <si>
    <t>НО ВНПФ "ДОВІРА-УКРАЇНА"</t>
  </si>
  <si>
    <t>НТ "ВПФ"СоцІальний стандарт"</t>
  </si>
  <si>
    <t>НТ "ВНПФ "Національний"</t>
  </si>
  <si>
    <t>ВНПФ"ПРИЧЕТНІСТЬ"</t>
  </si>
  <si>
    <t>ВПФ "ПенсІйний капІтал"</t>
  </si>
  <si>
    <t>НО "ВПФ "СоцІальнІ гарантІї"</t>
  </si>
  <si>
    <t>НТ "ВПФ "СоцІальна перспектива"</t>
  </si>
  <si>
    <t>НТ "ВНПФ "Фонд пенсІйних заощаджень"</t>
  </si>
  <si>
    <t>НТ "ВПФ"ДинастІя"</t>
  </si>
  <si>
    <t>ВНПФ "ПенсІйна опІка"</t>
  </si>
  <si>
    <t>ПНПФ "МагІстраль"</t>
  </si>
  <si>
    <t>ВНПФ "ГАРАНТ-ПЕНСІЯ"</t>
  </si>
  <si>
    <t>ВНПФ "Емерит-Україна"</t>
  </si>
  <si>
    <t>ВНПФ "ІнІцІатива"</t>
  </si>
  <si>
    <t>ВПФ "ОТП ПенсІя"</t>
  </si>
  <si>
    <t>ВНПФ "ТУРБОТА"</t>
  </si>
  <si>
    <t>ВНПФ "НадІйна перспектива"</t>
  </si>
  <si>
    <t>ВНПФ"Джерело"</t>
  </si>
  <si>
    <t>ВНПФ "Золота осІнь"</t>
  </si>
  <si>
    <t>ВПФ "ГІдне життя"</t>
  </si>
  <si>
    <t>Непідприємницьке товариство  "Відкритий недержавний пенсійний фонд "ВСІ"</t>
  </si>
  <si>
    <t>НТ "Вiдкритий пенсiйний фонд "Соцiальний стандарт"</t>
  </si>
  <si>
    <t>НТ ВНПФ "Український пенсійний капітал"</t>
  </si>
  <si>
    <t>Відкритий недержавний пенсійний фонд "Ніка"</t>
  </si>
  <si>
    <t>НО "Відкритий пенсійний фонд "Соціальні гарантії"</t>
  </si>
  <si>
    <t>НЕПІДПРИЄМНИЦЬКЕ ТОВАРИСТВО "ВІДКРИТИЙ НЕДЕРЖАВНИЙ ПЕНСІЙНИЙ ФОНД "ВЗАЄМОДОПОМОГА"</t>
  </si>
  <si>
    <t>ТОВ "АДМ?Н?СТРАТОР ПЕНС?ЙНИХ ФОНД?В "Л?ГА ПЕНС?Я"</t>
  </si>
  <si>
    <t>Відкритий недержавний пенсійний фонд "Покрова"</t>
  </si>
  <si>
    <t>Корпоративний Недержавний Пенсійний Фонд ТПП України</t>
  </si>
  <si>
    <t>Неп?дприємницьке товариство в?дкритий недержавний пенс?йний фонд "Дн?стер"</t>
  </si>
  <si>
    <t>Відкритий недержавний пенсійний фонд "Гарант-Пенсія"</t>
  </si>
  <si>
    <t>ВІДКРИТИЙ НЕДЕРЖАВНИЙ ПЕНСІЙНИЙ ФОНД «ТУРБОТА»</t>
  </si>
  <si>
    <t>Неприбуткова організація відкритий недержавний пенсійний фонд "Довіра - Україна"</t>
  </si>
  <si>
    <t>НТ ВНПФ "Золотий вік"</t>
  </si>
  <si>
    <t/>
  </si>
  <si>
    <t>ППФ НГП енергетикiв України</t>
  </si>
  <si>
    <t>ПРОФЕСІЙНИЙ ПЕНСІЙНИЙ ФОНД НЕЗАЛЕЖНОЇ ГАЛУЗЕВОЇ ПРОФЕСІЙНОЇ СПІЛКИ ЕНЕРГЕТИКІВ УКРАЇНИ</t>
  </si>
  <si>
    <t>НТ «НКПФ ВАТ «Укрексімбанк»</t>
  </si>
  <si>
    <t>НПФ "ВПФ "ФРІФЛАЙТ"</t>
  </si>
  <si>
    <t>1 рік (з початку року)</t>
  </si>
  <si>
    <t>ППФ НГ ПРОФПІЛКИ ЕНЕРГЕТИКІВ УКРАЇНИ</t>
  </si>
  <si>
    <t>ПНПФ "Шахтар"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</si>
</sst>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2" formatCode="#,##0.00&quot; грн.&quot;;\-#,##0.00&quot; грн.&quot;"/>
    <numFmt numFmtId="177" formatCode="0.0000"/>
    <numFmt numFmtId="181" formatCode="dd\.mm\.yyyy;@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17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sz val="10"/>
      <color indexed="8"/>
      <name val="Arial"/>
      <charset val="204"/>
    </font>
    <font>
      <sz val="11"/>
      <name val="Calibri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 style="medium">
        <color indexed="64"/>
      </left>
      <right style="dotted">
        <color indexed="55"/>
      </right>
      <top style="medium">
        <color indexed="64"/>
      </top>
      <bottom style="dotted">
        <color indexed="55"/>
      </bottom>
      <diagonal/>
    </border>
    <border>
      <left style="medium">
        <color indexed="64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23"/>
      </right>
      <top style="medium">
        <color indexed="64"/>
      </top>
      <bottom style="medium">
        <color indexed="64"/>
      </bottom>
      <diagonal/>
    </border>
    <border>
      <left style="dotted">
        <color indexed="23"/>
      </left>
      <right style="dotted">
        <color indexed="23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23"/>
      </left>
      <right style="dashed">
        <color indexed="23"/>
      </right>
      <top style="medium">
        <color indexed="64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 style="dashed">
        <color indexed="23"/>
      </right>
      <top style="medium">
        <color indexed="64"/>
      </top>
      <bottom style="dashed">
        <color indexed="23"/>
      </bottom>
      <diagonal/>
    </border>
    <border>
      <left style="medium">
        <color indexed="64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23"/>
      </left>
      <right style="medium">
        <color indexed="64"/>
      </right>
      <top style="medium">
        <color indexed="64"/>
      </top>
      <bottom style="dashed">
        <color indexed="23"/>
      </bottom>
      <diagonal/>
    </border>
    <border>
      <left style="dashed">
        <color indexed="23"/>
      </left>
      <right style="medium">
        <color indexed="64"/>
      </right>
      <top style="dashed">
        <color indexed="23"/>
      </top>
      <bottom style="dashed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 style="dotted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0" fontId="10" fillId="0" borderId="0"/>
    <xf numFmtId="0" fontId="2" fillId="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10" fontId="3" fillId="0" borderId="0" xfId="0" applyNumberFormat="1" applyFont="1" applyBorder="1"/>
    <xf numFmtId="0" fontId="0" fillId="0" borderId="0" xfId="0" applyBorder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1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172" fontId="2" fillId="0" borderId="0" xfId="2" applyNumberFormat="1" applyFont="1" applyFill="1" applyBorder="1" applyAlignment="1">
      <alignment horizontal="right" wrapText="1"/>
    </xf>
    <xf numFmtId="0" fontId="11" fillId="0" borderId="3" xfId="3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1" fillId="0" borderId="3" xfId="3" applyFont="1" applyFill="1" applyBorder="1" applyAlignment="1">
      <alignment vertical="center" wrapText="1"/>
    </xf>
    <xf numFmtId="0" fontId="11" fillId="0" borderId="4" xfId="3" applyFont="1" applyFill="1" applyBorder="1" applyAlignment="1">
      <alignment vertical="center" wrapText="1"/>
    </xf>
    <xf numFmtId="10" fontId="11" fillId="0" borderId="5" xfId="5" applyNumberFormat="1" applyFont="1" applyFill="1" applyBorder="1" applyAlignment="1">
      <alignment horizontal="right" vertical="center" indent="1"/>
    </xf>
    <xf numFmtId="10" fontId="11" fillId="0" borderId="6" xfId="5" applyNumberFormat="1" applyFont="1" applyFill="1" applyBorder="1" applyAlignment="1">
      <alignment horizontal="right" vertical="center" indent="1"/>
    </xf>
    <xf numFmtId="10" fontId="11" fillId="0" borderId="7" xfId="5" applyNumberFormat="1" applyFont="1" applyFill="1" applyBorder="1" applyAlignment="1">
      <alignment horizontal="right" vertical="center" indent="1"/>
    </xf>
    <xf numFmtId="0" fontId="11" fillId="0" borderId="8" xfId="3" applyFont="1" applyFill="1" applyBorder="1" applyAlignment="1">
      <alignment horizontal="left" vertical="center" wrapText="1"/>
    </xf>
    <xf numFmtId="10" fontId="11" fillId="0" borderId="9" xfId="5" applyNumberFormat="1" applyFont="1" applyFill="1" applyBorder="1" applyAlignment="1">
      <alignment horizontal="right" vertical="center" indent="1"/>
    </xf>
    <xf numFmtId="10" fontId="15" fillId="0" borderId="5" xfId="5" applyNumberFormat="1" applyFont="1" applyFill="1" applyBorder="1" applyAlignment="1">
      <alignment horizontal="right" vertical="center" indent="1"/>
    </xf>
    <xf numFmtId="0" fontId="16" fillId="0" borderId="0" xfId="0" applyFont="1"/>
    <xf numFmtId="0" fontId="13" fillId="0" borderId="10" xfId="0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vertical="center" wrapText="1"/>
    </xf>
    <xf numFmtId="0" fontId="0" fillId="0" borderId="0" xfId="0" applyFill="1"/>
    <xf numFmtId="0" fontId="17" fillId="0" borderId="0" xfId="0" applyFont="1" applyFill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3" xfId="0" applyFont="1" applyFill="1" applyBorder="1"/>
    <xf numFmtId="4" fontId="17" fillId="0" borderId="0" xfId="0" applyNumberFormat="1" applyFont="1" applyFill="1" applyAlignment="1">
      <alignment horizontal="left" vertical="center"/>
    </xf>
    <xf numFmtId="4" fontId="0" fillId="0" borderId="0" xfId="0" applyNumberFormat="1"/>
    <xf numFmtId="4" fontId="7" fillId="0" borderId="14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17" xfId="0" applyFont="1" applyFill="1" applyBorder="1" applyAlignment="1">
      <alignment horizontal="left" vertical="center"/>
    </xf>
    <xf numFmtId="0" fontId="15" fillId="0" borderId="17" xfId="3" applyFont="1" applyFill="1" applyBorder="1" applyAlignment="1">
      <alignment vertical="center" wrapText="1"/>
    </xf>
    <xf numFmtId="10" fontId="15" fillId="0" borderId="17" xfId="5" applyNumberFormat="1" applyFont="1" applyFill="1" applyBorder="1" applyAlignment="1">
      <alignment horizontal="center" vertical="center" wrapText="1"/>
    </xf>
    <xf numFmtId="10" fontId="15" fillId="0" borderId="17" xfId="5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4" fontId="15" fillId="0" borderId="18" xfId="7" applyNumberFormat="1" applyFont="1" applyFill="1" applyBorder="1" applyAlignment="1">
      <alignment vertical="center" wrapText="1"/>
    </xf>
    <xf numFmtId="0" fontId="19" fillId="0" borderId="19" xfId="4" applyFont="1" applyFill="1" applyBorder="1" applyAlignment="1">
      <alignment wrapText="1"/>
    </xf>
    <xf numFmtId="0" fontId="19" fillId="0" borderId="20" xfId="4" applyFont="1" applyFill="1" applyBorder="1" applyAlignment="1">
      <alignment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0" fontId="15" fillId="0" borderId="23" xfId="5" applyNumberFormat="1" applyFont="1" applyFill="1" applyBorder="1" applyAlignment="1">
      <alignment horizontal="right" vertical="center" wrapText="1"/>
    </xf>
    <xf numFmtId="10" fontId="14" fillId="0" borderId="6" xfId="0" applyNumberFormat="1" applyFont="1" applyBorder="1" applyAlignment="1">
      <alignment horizontal="right" vertical="center" indent="1"/>
    </xf>
    <xf numFmtId="10" fontId="19" fillId="0" borderId="21" xfId="5" applyNumberFormat="1" applyFont="1" applyFill="1" applyBorder="1" applyAlignment="1">
      <alignment horizontal="right" vertical="center" wrapText="1"/>
    </xf>
    <xf numFmtId="10" fontId="19" fillId="0" borderId="19" xfId="5" applyNumberFormat="1" applyFont="1" applyFill="1" applyBorder="1" applyAlignment="1">
      <alignment horizontal="right" vertical="center" wrapText="1"/>
    </xf>
    <xf numFmtId="10" fontId="19" fillId="0" borderId="22" xfId="5" applyNumberFormat="1" applyFont="1" applyFill="1" applyBorder="1" applyAlignment="1">
      <alignment horizontal="right" vertical="center" wrapText="1"/>
    </xf>
    <xf numFmtId="10" fontId="19" fillId="0" borderId="20" xfId="5" applyNumberFormat="1" applyFont="1" applyFill="1" applyBorder="1" applyAlignment="1">
      <alignment horizontal="right" vertical="center" wrapText="1"/>
    </xf>
    <xf numFmtId="181" fontId="19" fillId="0" borderId="19" xfId="4" applyNumberFormat="1" applyFont="1" applyFill="1" applyBorder="1" applyAlignment="1">
      <alignment horizontal="right" wrapText="1"/>
    </xf>
    <xf numFmtId="181" fontId="19" fillId="0" borderId="20" xfId="4" applyNumberFormat="1" applyFont="1" applyFill="1" applyBorder="1" applyAlignment="1">
      <alignment horizontal="right" wrapText="1"/>
    </xf>
    <xf numFmtId="0" fontId="20" fillId="0" borderId="0" xfId="0" applyFont="1"/>
    <xf numFmtId="0" fontId="19" fillId="0" borderId="1" xfId="9" applyFont="1" applyFill="1" applyBorder="1" applyAlignment="1">
      <alignment wrapText="1"/>
    </xf>
    <xf numFmtId="10" fontId="19" fillId="0" borderId="24" xfId="5" applyNumberFormat="1" applyFont="1" applyFill="1" applyBorder="1" applyAlignment="1">
      <alignment horizontal="right" vertical="center" wrapText="1"/>
    </xf>
    <xf numFmtId="10" fontId="19" fillId="0" borderId="25" xfId="5" applyNumberFormat="1" applyFont="1" applyFill="1" applyBorder="1" applyAlignment="1">
      <alignment horizontal="right" vertical="center" wrapText="1"/>
    </xf>
    <xf numFmtId="10" fontId="15" fillId="0" borderId="26" xfId="5" applyNumberFormat="1" applyFont="1" applyFill="1" applyBorder="1" applyAlignment="1">
      <alignment horizontal="right" vertical="center" wrapText="1"/>
    </xf>
    <xf numFmtId="0" fontId="19" fillId="0" borderId="1" xfId="8" applyFont="1" applyFill="1" applyBorder="1" applyAlignment="1">
      <alignment wrapText="1"/>
    </xf>
    <xf numFmtId="0" fontId="5" fillId="0" borderId="23" xfId="0" applyFont="1" applyFill="1" applyBorder="1" applyAlignment="1">
      <alignment horizontal="left" vertical="center"/>
    </xf>
    <xf numFmtId="0" fontId="12" fillId="0" borderId="27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vertical="center"/>
    </xf>
    <xf numFmtId="10" fontId="0" fillId="0" borderId="0" xfId="0" applyNumberFormat="1"/>
    <xf numFmtId="177" fontId="6" fillId="0" borderId="0" xfId="0" applyNumberFormat="1" applyFont="1" applyAlignment="1">
      <alignment vertical="center"/>
    </xf>
    <xf numFmtId="181" fontId="19" fillId="0" borderId="1" xfId="4" applyNumberFormat="1" applyFont="1" applyFill="1" applyBorder="1" applyAlignment="1">
      <alignment horizontal="right" wrapText="1"/>
    </xf>
    <xf numFmtId="0" fontId="7" fillId="0" borderId="28" xfId="0" applyFont="1" applyBorder="1" applyAlignment="1">
      <alignment horizontal="center" vertical="center" wrapText="1"/>
    </xf>
    <xf numFmtId="0" fontId="19" fillId="0" borderId="29" xfId="9" applyFont="1" applyFill="1" applyBorder="1" applyAlignment="1">
      <alignment wrapText="1"/>
    </xf>
    <xf numFmtId="0" fontId="19" fillId="0" borderId="29" xfId="9" applyFont="1" applyFill="1" applyBorder="1" applyAlignment="1"/>
    <xf numFmtId="4" fontId="19" fillId="0" borderId="30" xfId="9" applyNumberFormat="1" applyFont="1" applyFill="1" applyBorder="1" applyAlignment="1">
      <alignment horizontal="right" wrapText="1"/>
    </xf>
    <xf numFmtId="4" fontId="6" fillId="0" borderId="31" xfId="0" applyNumberFormat="1" applyFont="1" applyBorder="1" applyAlignment="1">
      <alignment horizontal="center" vertical="center" wrapText="1"/>
    </xf>
    <xf numFmtId="0" fontId="19" fillId="0" borderId="32" xfId="9" applyFont="1" applyFill="1" applyBorder="1" applyAlignment="1">
      <alignment horizontal="right" wrapText="1"/>
    </xf>
    <xf numFmtId="4" fontId="15" fillId="0" borderId="33" xfId="7" applyNumberFormat="1" applyFont="1" applyFill="1" applyBorder="1" applyAlignment="1">
      <alignment horizontal="right" vertical="center" wrapText="1" indent="1"/>
    </xf>
    <xf numFmtId="10" fontId="19" fillId="0" borderId="30" xfId="9" applyNumberFormat="1" applyFont="1" applyFill="1" applyBorder="1" applyAlignment="1">
      <alignment horizontal="right" wrapText="1"/>
    </xf>
    <xf numFmtId="10" fontId="12" fillId="0" borderId="18" xfId="0" applyNumberFormat="1" applyFont="1" applyFill="1" applyBorder="1" applyAlignment="1">
      <alignment vertical="center"/>
    </xf>
    <xf numFmtId="4" fontId="15" fillId="0" borderId="33" xfId="7" applyNumberFormat="1" applyFont="1" applyFill="1" applyBorder="1" applyAlignment="1">
      <alignment vertical="center" wrapText="1"/>
    </xf>
    <xf numFmtId="0" fontId="12" fillId="0" borderId="34" xfId="0" applyFont="1" applyBorder="1" applyAlignment="1">
      <alignment horizontal="left" vertical="center"/>
    </xf>
    <xf numFmtId="4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4" fontId="12" fillId="0" borderId="38" xfId="0" applyNumberFormat="1" applyFont="1" applyBorder="1" applyAlignment="1">
      <alignment horizontal="center" vertical="center" wrapText="1"/>
    </xf>
    <xf numFmtId="4" fontId="12" fillId="0" borderId="38" xfId="0" applyNumberFormat="1" applyFont="1" applyFill="1" applyBorder="1" applyAlignment="1">
      <alignment horizontal="center" vertical="center" wrapText="1"/>
    </xf>
    <xf numFmtId="0" fontId="12" fillId="0" borderId="38" xfId="0" applyNumberFormat="1" applyFont="1" applyBorder="1" applyAlignment="1">
      <alignment horizontal="center" vertical="center" wrapText="1"/>
    </xf>
    <xf numFmtId="177" fontId="12" fillId="0" borderId="38" xfId="0" applyNumberFormat="1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10" fillId="0" borderId="1" xfId="8" applyFont="1" applyFill="1" applyBorder="1" applyAlignment="1">
      <alignment wrapText="1"/>
    </xf>
    <xf numFmtId="0" fontId="10" fillId="0" borderId="1" xfId="6" applyFont="1" applyFill="1" applyBorder="1" applyAlignment="1">
      <alignment wrapText="1"/>
    </xf>
    <xf numFmtId="4" fontId="10" fillId="0" borderId="1" xfId="8" applyNumberFormat="1" applyFont="1" applyFill="1" applyBorder="1" applyAlignment="1">
      <alignment horizontal="right" wrapText="1"/>
    </xf>
    <xf numFmtId="0" fontId="10" fillId="0" borderId="1" xfId="8" applyFont="1" applyFill="1" applyBorder="1" applyAlignment="1">
      <alignment horizontal="right" wrapText="1"/>
    </xf>
    <xf numFmtId="177" fontId="10" fillId="0" borderId="1" xfId="8" applyNumberFormat="1" applyFont="1" applyFill="1" applyBorder="1" applyAlignment="1">
      <alignment horizontal="right" wrapText="1"/>
    </xf>
    <xf numFmtId="0" fontId="10" fillId="0" borderId="20" xfId="4" applyFont="1" applyFill="1" applyBorder="1" applyAlignment="1">
      <alignment wrapText="1"/>
    </xf>
    <xf numFmtId="4" fontId="10" fillId="0" borderId="1" xfId="8" applyNumberFormat="1" applyFont="1" applyBorder="1"/>
    <xf numFmtId="4" fontId="10" fillId="0" borderId="0" xfId="8" applyNumberFormat="1" applyFont="1" applyFill="1" applyAlignment="1">
      <alignment horizontal="right" wrapText="1"/>
    </xf>
    <xf numFmtId="4" fontId="22" fillId="0" borderId="27" xfId="7" applyNumberFormat="1" applyFont="1" applyFill="1" applyBorder="1" applyAlignment="1">
      <alignment vertical="center" wrapText="1"/>
    </xf>
    <xf numFmtId="177" fontId="22" fillId="0" borderId="27" xfId="7" applyNumberFormat="1" applyFont="1" applyFill="1" applyBorder="1" applyAlignment="1">
      <alignment vertical="center" wrapText="1"/>
    </xf>
    <xf numFmtId="0" fontId="10" fillId="0" borderId="29" xfId="8" applyFont="1" applyFill="1" applyBorder="1" applyAlignment="1">
      <alignment wrapText="1"/>
    </xf>
    <xf numFmtId="0" fontId="10" fillId="0" borderId="20" xfId="8" applyFont="1" applyFill="1" applyBorder="1" applyAlignment="1">
      <alignment wrapText="1"/>
    </xf>
    <xf numFmtId="0" fontId="10" fillId="0" borderId="1" xfId="4" applyFont="1" applyFill="1" applyBorder="1" applyAlignment="1">
      <alignment wrapText="1"/>
    </xf>
    <xf numFmtId="0" fontId="5" fillId="0" borderId="1" xfId="0" applyFont="1" applyBorder="1" applyAlignment="1">
      <alignment vertical="center"/>
    </xf>
    <xf numFmtId="0" fontId="10" fillId="0" borderId="0" xfId="8" applyFont="1" applyFill="1" applyBorder="1" applyAlignment="1">
      <alignment wrapText="1"/>
    </xf>
    <xf numFmtId="0" fontId="6" fillId="0" borderId="1" xfId="0" applyFont="1" applyBorder="1" applyAlignment="1">
      <alignment vertical="center"/>
    </xf>
    <xf numFmtId="0" fontId="11" fillId="0" borderId="40" xfId="3" applyFont="1" applyFill="1" applyBorder="1" applyAlignment="1">
      <alignment horizontal="left" vertical="center" wrapText="1"/>
    </xf>
    <xf numFmtId="10" fontId="11" fillId="0" borderId="41" xfId="5" applyNumberFormat="1" applyFont="1" applyFill="1" applyBorder="1" applyAlignment="1">
      <alignment horizontal="right" vertical="center" indent="1"/>
    </xf>
    <xf numFmtId="0" fontId="7" fillId="0" borderId="42" xfId="0" applyFont="1" applyFill="1" applyBorder="1" applyAlignment="1">
      <alignment horizontal="center" vertical="center" wrapText="1"/>
    </xf>
    <xf numFmtId="0" fontId="22" fillId="0" borderId="34" xfId="7" applyFont="1" applyFill="1" applyBorder="1" applyAlignment="1">
      <alignment horizontal="center" vertical="center"/>
    </xf>
    <xf numFmtId="0" fontId="22" fillId="0" borderId="43" xfId="7" applyFont="1" applyFill="1" applyBorder="1" applyAlignment="1">
      <alignment horizontal="center" vertical="center"/>
    </xf>
    <xf numFmtId="0" fontId="15" fillId="0" borderId="33" xfId="7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4" fontId="7" fillId="0" borderId="14" xfId="0" applyNumberFormat="1" applyFont="1" applyFill="1" applyBorder="1" applyAlignment="1">
      <alignment horizontal="center" vertical="center" wrapText="1"/>
    </xf>
    <xf numFmtId="14" fontId="7" fillId="0" borderId="18" xfId="0" applyNumberFormat="1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11">
    <cellStyle name="Звичайний" xfId="0" builtinId="0"/>
    <cellStyle name="Обычный 2 2" xfId="1" xr:uid="{B98A3E97-96B9-4614-B2CA-F7A21BF23B60}"/>
    <cellStyle name="Обычный_Nastya_Otkrit" xfId="2" xr:uid="{D98B22E7-2956-4836-AB0B-ECBAA4D643EB}"/>
    <cellStyle name="Обычный_Відкр_2" xfId="3" xr:uid="{E133F844-5DD6-442B-B660-7913FFF39305}"/>
    <cellStyle name="Обычный_Доходність" xfId="4" xr:uid="{3D18B196-ACAA-4204-A5D6-E458EAE7DF28}"/>
    <cellStyle name="Обычный_З_2_28.10" xfId="5" xr:uid="{C79FC931-ED98-4D61-8015-3A2113710A1C}"/>
    <cellStyle name="Обычный_Лист1" xfId="6" xr:uid="{1125A239-1D73-4C0A-B3BC-CCF3A6A9BF18}"/>
    <cellStyle name="Обычный_Лист2" xfId="7" xr:uid="{E17DC270-1814-4933-BD6D-1D6E02797E6C}"/>
    <cellStyle name="Обычный_Основні показники" xfId="8" xr:uid="{FD22A8E1-F5CF-434D-9220-59AAE22E97BA}"/>
    <cellStyle name="Обычный_Структура активів" xfId="9" xr:uid="{7A519276-44ED-4984-80EE-EC6530433F6E}"/>
    <cellStyle name="Процентный 2" xfId="10" xr:uid="{FC0173BD-0BA9-4A5B-A989-69A80936EBA8}"/>
  </cellStyles>
  <dxfs count="1"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663113006396587"/>
          <c:y val="0.13786035931945914"/>
          <c:w val="0.37846481876332622"/>
          <c:h val="0.7304541426628059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4E-4312-B10F-2F65799021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54E-4312-B10F-2F65799021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54E-4312-B10F-2F65799021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54E-4312-B10F-2F65799021D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54E-4312-B10F-2F65799021D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54E-4312-B10F-2F65799021D3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74520255863539442"/>
                  <c:y val="0.5781904622204182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4E-4312-B10F-2F65799021D3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22814498933901919"/>
                  <c:y val="0.403292991441999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4E-4312-B10F-2F65799021D3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30810234541577824"/>
                  <c:y val="9.05351613441224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4E-4312-B10F-2F65799021D3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9658848614072495"/>
                  <c:y val="1.44033211229285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4E-4312-B10F-2F65799021D3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0852878464818763"/>
                  <c:y val="3.70371114589591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4E-4312-B10F-2F65799021D3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7675906183368875"/>
                  <c:y val="7.81894575244693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4E-4312-B10F-2F65799021D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'Структура активів НПФ'!$G$2:$Q$2</c:f>
              <c:strCache>
                <c:ptCount val="6"/>
                <c:pt idx="0">
                  <c:v>ЦП в активах фонду, %</c:v>
                </c:pt>
                <c:pt idx="1">
                  <c:v>Грошові кошти в активах фонду, %</c:v>
                </c:pt>
                <c:pt idx="2">
                  <c:v>Об'єкти нерухомості в активах фонду, %</c:v>
                </c:pt>
                <c:pt idx="3">
                  <c:v>Банківські метали в активах фонду, %</c:v>
                </c:pt>
                <c:pt idx="4">
                  <c:v>Інші інвестиції в активах фонду, %</c:v>
                </c:pt>
                <c:pt idx="5">
                  <c:v>Дебіторська заборгованість в активах фонду, %</c:v>
                </c:pt>
              </c:strCache>
            </c:strRef>
          </c:cat>
          <c:val>
            <c:numRef>
              <c:f>'Структура активів НПФ'!$G$52:$Q$52</c:f>
              <c:numCache>
                <c:formatCode>0.00%</c:formatCode>
                <c:ptCount val="6"/>
                <c:pt idx="0">
                  <c:v>0.60243792394230422</c:v>
                </c:pt>
                <c:pt idx="1">
                  <c:v>0.36294552793164708</c:v>
                </c:pt>
                <c:pt idx="2">
                  <c:v>8.6471166994638599E-3</c:v>
                </c:pt>
                <c:pt idx="3">
                  <c:v>9.7825753049428366E-3</c:v>
                </c:pt>
                <c:pt idx="4">
                  <c:v>4.746377505784917E-3</c:v>
                </c:pt>
                <c:pt idx="5">
                  <c:v>1.1440478615857508E-2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4E-4312-B10F-2F6579902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279317697228145E-2"/>
          <c:y val="0.89300590962157123"/>
          <c:w val="0.97761194029850751"/>
          <c:h val="9.25927786473979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 sz="1400" i="0"/>
              <a:t>Доходність НПФ, 
банківських депозитів та ОВДП</a:t>
            </a:r>
            <a:r>
              <a:rPr lang="uk-UA" sz="1400" i="0" baseline="0"/>
              <a:t> </a:t>
            </a:r>
            <a:r>
              <a:rPr lang="uk-UA" sz="1400" i="0"/>
              <a:t>за місяць</a:t>
            </a:r>
          </a:p>
        </c:rich>
      </c:tx>
      <c:layout>
        <c:manualLayout>
          <c:xMode val="edge"/>
          <c:yMode val="edge"/>
          <c:x val="0.3176808516912914"/>
          <c:y val="5.208537612043777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4405296108298863E-2"/>
          <c:y val="6.6969257152819817E-2"/>
          <c:w val="0.97122022709109701"/>
          <c:h val="0.916319739696755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8C7-4F41-AC32-E431D0E2FB9E}"/>
              </c:ext>
            </c:extLst>
          </c:dPt>
          <c:dPt>
            <c:idx val="49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8C7-4F41-AC32-E431D0E2FB9E}"/>
              </c:ext>
            </c:extLst>
          </c:dPt>
          <c:dPt>
            <c:idx val="5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8C7-4F41-AC32-E431D0E2FB9E}"/>
              </c:ext>
            </c:extLst>
          </c:dPt>
          <c:dPt>
            <c:idx val="5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8C7-4F41-AC32-E431D0E2FB9E}"/>
              </c:ext>
            </c:extLst>
          </c:dPt>
          <c:dPt>
            <c:idx val="52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8C7-4F41-AC32-E431D0E2FB9E}"/>
              </c:ext>
            </c:extLst>
          </c:dPt>
          <c:dPt>
            <c:idx val="53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8C7-4F41-AC32-E431D0E2FB9E}"/>
              </c:ext>
            </c:extLst>
          </c:dPt>
          <c:dPt>
            <c:idx val="5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8C7-4F41-AC32-E431D0E2FB9E}"/>
              </c:ext>
            </c:extLst>
          </c:dPt>
          <c:dPt>
            <c:idx val="5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8C7-4F41-AC32-E431D0E2FB9E}"/>
              </c:ext>
            </c:extLst>
          </c:dPt>
          <c:dPt>
            <c:idx val="5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8C7-4F41-AC32-E431D0E2FB9E}"/>
              </c:ext>
            </c:extLst>
          </c:dPt>
          <c:dPt>
            <c:idx val="57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8C7-4F41-AC32-E431D0E2FB9E}"/>
              </c:ext>
            </c:extLst>
          </c:dPt>
          <c:dPt>
            <c:idx val="58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8C7-4F41-AC32-E431D0E2FB9E}"/>
              </c:ext>
            </c:extLst>
          </c:dPt>
          <c:dPt>
            <c:idx val="59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8C7-4F41-AC32-E431D0E2FB9E}"/>
              </c:ext>
            </c:extLst>
          </c:dPt>
          <c:dPt>
            <c:idx val="60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8C7-4F41-AC32-E431D0E2FB9E}"/>
              </c:ext>
            </c:extLst>
          </c:dPt>
          <c:cat>
            <c:strRef>
              <c:f>'Доходність (графік)'!$A$2:$A$55</c:f>
              <c:strCache>
                <c:ptCount val="54"/>
                <c:pt idx="0">
                  <c:v>НТ "ВНПФ "ЗОЛОТИЙ ВІК"</c:v>
                </c:pt>
                <c:pt idx="1">
                  <c:v>КПФ "СТИРОЛ"</c:v>
                </c:pt>
                <c:pt idx="2">
                  <c:v>ВНПФ "Україна"</c:v>
                </c:pt>
                <c:pt idx="3">
                  <c:v>ВНПФ "НадІйна перспектива"</c:v>
                </c:pt>
                <c:pt idx="4">
                  <c:v>ВНПФ "Золота осІнь"</c:v>
                </c:pt>
                <c:pt idx="5">
                  <c:v>ВНПФ"ПРИЧЕТНІСТЬ"</c:v>
                </c:pt>
                <c:pt idx="6">
                  <c:v>ВНПФ "ГАРАНТ-ПЕНСІЯ"</c:v>
                </c:pt>
                <c:pt idx="7">
                  <c:v>ВНПФ "ІнІцІатива"</c:v>
                </c:pt>
                <c:pt idx="8">
                  <c:v>НТ ВНПФ "Український пенсІйний капІтал"</c:v>
                </c:pt>
                <c:pt idx="9">
                  <c:v>НО ВНПФ "ДОВІРА-УКРАЇНА"</c:v>
                </c:pt>
                <c:pt idx="10">
                  <c:v>ВНПФ "ПОКРОВА"</c:v>
                </c:pt>
                <c:pt idx="11">
                  <c:v>ВНПФ "Всеукраїнський пенсійний фонд"</c:v>
                </c:pt>
                <c:pt idx="12">
                  <c:v>ППФ НГ ПРОФПІЛКИ ЕНЕРГЕТИКІВ УКРАЇНИ</c:v>
                </c:pt>
                <c:pt idx="13">
                  <c:v>КНП ФОНД ТПП УКРАЇНИ</c:v>
                </c:pt>
                <c:pt idx="14">
                  <c:v>ВНПФ "Український пенсійний фонд"</c:v>
                </c:pt>
                <c:pt idx="15">
                  <c:v>НТ "ВНПФ "Фонд пенсІйних заощаджень"</c:v>
                </c:pt>
                <c:pt idx="16">
                  <c:v>ВНПФ "РЕЗЕРВ"</c:v>
                </c:pt>
                <c:pt idx="17">
                  <c:v>НТ "НППФ "Хлібний"</c:v>
                </c:pt>
                <c:pt idx="18">
                  <c:v>ВНПФ "Емерит-Україна"</c:v>
                </c:pt>
                <c:pt idx="19">
                  <c:v>НТ "ВНПФ "АРТА"</c:v>
                </c:pt>
                <c:pt idx="20">
                  <c:v>НТ "ВНПФ "НАДІЯ"</c:v>
                </c:pt>
                <c:pt idx="21">
                  <c:v>НТ "ВНПФ "Національний"</c:v>
                </c:pt>
                <c:pt idx="22">
                  <c:v>ВНПФ "СТОЛИЧНИЙ РЕЗЕРВ"</c:v>
                </c:pt>
                <c:pt idx="23">
                  <c:v>НТ "ВНПФ "РЕЗЕРВ Р?ВНЕНЩИНИ"</c:v>
                </c:pt>
                <c:pt idx="24">
                  <c:v>ВНПФ"Джерело"</c:v>
                </c:pt>
                <c:pt idx="25">
                  <c:v>НТ "ВНПФ "ВСІ"</c:v>
                </c:pt>
                <c:pt idx="26">
                  <c:v>ВНПФ "Європейський вибір"</c:v>
                </c:pt>
                <c:pt idx="27">
                  <c:v>ВПФ "ПенсІйний капІтал"</c:v>
                </c:pt>
                <c:pt idx="28">
                  <c:v>НТ "ВПФ"СоцІальний стандарт"</c:v>
                </c:pt>
                <c:pt idx="29">
                  <c:v>ПНПФ "МагІстраль"</c:v>
                </c:pt>
                <c:pt idx="30">
                  <c:v>НТ ВНПФ "Дністер"</c:v>
                </c:pt>
                <c:pt idx="31">
                  <c:v>ВНПФ "ПенсІйна опІка"</c:v>
                </c:pt>
                <c:pt idx="32">
                  <c:v>НТ "ВПФ"ДинастІя"</c:v>
                </c:pt>
                <c:pt idx="33">
                  <c:v>ВПФ "ОТП ПенсІя"</c:v>
                </c:pt>
                <c:pt idx="34">
                  <c:v>ВНПФ "СОЦІАЛЬНА ПІДТРИМКА"</c:v>
                </c:pt>
                <c:pt idx="35">
                  <c:v>ВНПФ "Лаурус"</c:v>
                </c:pt>
                <c:pt idx="36">
                  <c:v>ВНПФ "ТУРБОТА"</c:v>
                </c:pt>
                <c:pt idx="37">
                  <c:v>НТ "ВПФ "СоцІальна перспектива"</c:v>
                </c:pt>
                <c:pt idx="38">
                  <c:v>НТ «НКПФ ВАТ «Укрексімбанк»</c:v>
                </c:pt>
                <c:pt idx="39">
                  <c:v>ВПФ "Фармацевтичний"</c:v>
                </c:pt>
                <c:pt idx="40">
                  <c:v>НТ ВНПФ "Прикарпаття"</c:v>
                </c:pt>
                <c:pt idx="41">
                  <c:v>НТ "ВНПФ "ВЗАЄМОДОПОМОГА"</c:v>
                </c:pt>
                <c:pt idx="42">
                  <c:v>ПНПФ "Шахтар"</c:v>
                </c:pt>
                <c:pt idx="43">
                  <c:v>НТ "ВНПФ "ЄВРОПА"</c:v>
                </c:pt>
                <c:pt idx="44">
                  <c:v>ВПФ "Приватфонд"</c:v>
                </c:pt>
                <c:pt idx="45">
                  <c:v>ВНПФ "НІКА"</c:v>
                </c:pt>
                <c:pt idx="46">
                  <c:v>НО "ВПФ "СоцІальнІ гарантІї"</c:v>
                </c:pt>
                <c:pt idx="47">
                  <c:v>НПФ "ВПФ "ФРІФЛАЙТ"</c:v>
                </c:pt>
                <c:pt idx="48">
                  <c:v>Середня доходність НПФ</c:v>
                </c:pt>
                <c:pt idx="49">
                  <c:v>Депозити у євро</c:v>
                </c:pt>
                <c:pt idx="50">
                  <c:v>Депозити у дол. США</c:v>
                </c:pt>
                <c:pt idx="51">
                  <c:v>Депозити у грн.</c:v>
                </c:pt>
                <c:pt idx="52">
                  <c:v>"Золотий" депозит (за офіційним курсом золота)</c:v>
                </c:pt>
                <c:pt idx="53">
                  <c:v>ОВДП у гривні (однорічні)</c:v>
                </c:pt>
              </c:strCache>
            </c:strRef>
          </c:cat>
          <c:val>
            <c:numRef>
              <c:f>'Доходність (графік)'!$B$2:$B$55</c:f>
              <c:numCache>
                <c:formatCode>0.00%</c:formatCode>
                <c:ptCount val="54"/>
                <c:pt idx="0">
                  <c:v>-5.2384150436535215E-3</c:v>
                </c:pt>
                <c:pt idx="1">
                  <c:v>-3.697519083969425E-3</c:v>
                </c:pt>
                <c:pt idx="2">
                  <c:v>-2.3375229920293839E-3</c:v>
                </c:pt>
                <c:pt idx="3">
                  <c:v>-1.285121794497357E-3</c:v>
                </c:pt>
                <c:pt idx="4">
                  <c:v>-1.1020042702666322E-3</c:v>
                </c:pt>
                <c:pt idx="5">
                  <c:v>5.8906691800197919E-4</c:v>
                </c:pt>
                <c:pt idx="6">
                  <c:v>6.6081721061705956E-4</c:v>
                </c:pt>
                <c:pt idx="7">
                  <c:v>1.0680500457735942E-3</c:v>
                </c:pt>
                <c:pt idx="8">
                  <c:v>1.7311734883145302E-3</c:v>
                </c:pt>
                <c:pt idx="9">
                  <c:v>1.9426277277729831E-3</c:v>
                </c:pt>
                <c:pt idx="10">
                  <c:v>1.9774672807222338E-3</c:v>
                </c:pt>
                <c:pt idx="11">
                  <c:v>2.6462473959798505E-3</c:v>
                </c:pt>
                <c:pt idx="12">
                  <c:v>3.0139394700490207E-3</c:v>
                </c:pt>
                <c:pt idx="13">
                  <c:v>3.364171572750152E-3</c:v>
                </c:pt>
                <c:pt idx="14">
                  <c:v>3.8529190049416684E-3</c:v>
                </c:pt>
                <c:pt idx="15">
                  <c:v>3.9394047917487018E-3</c:v>
                </c:pt>
                <c:pt idx="16">
                  <c:v>4.0339702760086027E-3</c:v>
                </c:pt>
                <c:pt idx="17">
                  <c:v>4.5982575024201555E-3</c:v>
                </c:pt>
                <c:pt idx="18">
                  <c:v>4.6574866928950076E-3</c:v>
                </c:pt>
                <c:pt idx="19">
                  <c:v>4.6747967479674468E-3</c:v>
                </c:pt>
                <c:pt idx="20">
                  <c:v>4.8945783132530174E-3</c:v>
                </c:pt>
                <c:pt idx="21">
                  <c:v>5.151175811870079E-3</c:v>
                </c:pt>
                <c:pt idx="22">
                  <c:v>5.4119978656907985E-3</c:v>
                </c:pt>
                <c:pt idx="23">
                  <c:v>5.5078862917359306E-3</c:v>
                </c:pt>
                <c:pt idx="24">
                  <c:v>5.6502451552649102E-3</c:v>
                </c:pt>
                <c:pt idx="25">
                  <c:v>5.7596729992104301E-3</c:v>
                </c:pt>
                <c:pt idx="26">
                  <c:v>5.7878121113557057E-3</c:v>
                </c:pt>
                <c:pt idx="27">
                  <c:v>5.8215516217179353E-3</c:v>
                </c:pt>
                <c:pt idx="28">
                  <c:v>5.9950791835603479E-3</c:v>
                </c:pt>
                <c:pt idx="29">
                  <c:v>6.1289377902356001E-3</c:v>
                </c:pt>
                <c:pt idx="30">
                  <c:v>6.3224016968510544E-3</c:v>
                </c:pt>
                <c:pt idx="31">
                  <c:v>6.6765578635012979E-3</c:v>
                </c:pt>
                <c:pt idx="32">
                  <c:v>6.7288042665603065E-3</c:v>
                </c:pt>
                <c:pt idx="33">
                  <c:v>6.8454353721001393E-3</c:v>
                </c:pt>
                <c:pt idx="34">
                  <c:v>7.0699135899447985E-3</c:v>
                </c:pt>
                <c:pt idx="35">
                  <c:v>7.6828673738715825E-3</c:v>
                </c:pt>
                <c:pt idx="36">
                  <c:v>7.7011366581509755E-3</c:v>
                </c:pt>
                <c:pt idx="37">
                  <c:v>7.7939398991371256E-3</c:v>
                </c:pt>
                <c:pt idx="38">
                  <c:v>7.8156335590926496E-3</c:v>
                </c:pt>
                <c:pt idx="39">
                  <c:v>7.9175641846656042E-3</c:v>
                </c:pt>
                <c:pt idx="40">
                  <c:v>8.1217557117130301E-3</c:v>
                </c:pt>
                <c:pt idx="41">
                  <c:v>8.2383738835849485E-3</c:v>
                </c:pt>
                <c:pt idx="42">
                  <c:v>8.8588186619289466E-3</c:v>
                </c:pt>
                <c:pt idx="43">
                  <c:v>8.9158683486674217E-3</c:v>
                </c:pt>
                <c:pt idx="44">
                  <c:v>1.2416935360607839E-2</c:v>
                </c:pt>
                <c:pt idx="45">
                  <c:v>1.7570664629488197E-2</c:v>
                </c:pt>
                <c:pt idx="46">
                  <c:v>2.2626820693118832E-2</c:v>
                </c:pt>
                <c:pt idx="47">
                  <c:v>2.5393419170243181E-2</c:v>
                </c:pt>
                <c:pt idx="48">
                  <c:v>5.6228262710139448E-3</c:v>
                </c:pt>
                <c:pt idx="49">
                  <c:v>2.0715009317078259E-3</c:v>
                </c:pt>
                <c:pt idx="50">
                  <c:v>1.1715574678143881E-2</c:v>
                </c:pt>
                <c:pt idx="51">
                  <c:v>1.0327671232876713E-2</c:v>
                </c:pt>
                <c:pt idx="52">
                  <c:v>1.3363085049165058E-3</c:v>
                </c:pt>
                <c:pt idx="53">
                  <c:v>1.3019999999999999E-2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C7-4F41-AC32-E431D0E2F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35389519"/>
        <c:axId val="1"/>
      </c:barChart>
      <c:catAx>
        <c:axId val="213538951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3"/>
          <c:min val="-0.0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213538951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000000000000033" r="0.75000000000000033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55</xdr:row>
      <xdr:rowOff>76200</xdr:rowOff>
    </xdr:from>
    <xdr:to>
      <xdr:col>6</xdr:col>
      <xdr:colOff>114300</xdr:colOff>
      <xdr:row>81</xdr:row>
      <xdr:rowOff>0</xdr:rowOff>
    </xdr:to>
    <xdr:graphicFrame macro="">
      <xdr:nvGraphicFramePr>
        <xdr:cNvPr id="4098" name="Діагр. 2">
          <a:extLst>
            <a:ext uri="{FF2B5EF4-FFF2-40B4-BE49-F238E27FC236}">
              <a16:creationId xmlns:a16="http://schemas.microsoft.com/office/drawing/2014/main" id="{A1829708-3722-4BB3-0ECF-E41B7E024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76200</xdr:rowOff>
    </xdr:from>
    <xdr:to>
      <xdr:col>23</xdr:col>
      <xdr:colOff>419100</xdr:colOff>
      <xdr:row>83</xdr:row>
      <xdr:rowOff>152400</xdr:rowOff>
    </xdr:to>
    <xdr:graphicFrame macro="">
      <xdr:nvGraphicFramePr>
        <xdr:cNvPr id="2049" name="Диаграмма 1">
          <a:extLst>
            <a:ext uri="{FF2B5EF4-FFF2-40B4-BE49-F238E27FC236}">
              <a16:creationId xmlns:a16="http://schemas.microsoft.com/office/drawing/2014/main" id="{C785A032-C9F6-F7E8-0070-3B5B8D46B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AB815-7EC6-434C-A2E7-81ADDB8DE6FE}">
  <sheetPr>
    <tabColor theme="8" tint="0.59999389629810485"/>
  </sheetPr>
  <dimension ref="A1:K53"/>
  <sheetViews>
    <sheetView tabSelected="1" zoomScaleNormal="100" workbookViewId="0">
      <selection activeCell="B3" sqref="B3"/>
    </sheetView>
  </sheetViews>
  <sheetFormatPr defaultRowHeight="14.25" x14ac:dyDescent="0.2"/>
  <cols>
    <col min="1" max="1" width="6" style="5" customWidth="1"/>
    <col min="2" max="2" width="11.5703125" style="5" customWidth="1"/>
    <col min="3" max="3" width="13.7109375" style="5" bestFit="1" customWidth="1"/>
    <col min="4" max="4" width="103.5703125" style="4" bestFit="1" customWidth="1"/>
    <col min="5" max="5" width="19.140625" style="44" bestFit="1" customWidth="1"/>
    <col min="6" max="6" width="19" style="44" bestFit="1" customWidth="1"/>
    <col min="7" max="7" width="16" style="44" bestFit="1" customWidth="1"/>
    <col min="8" max="8" width="17" style="66" customWidth="1"/>
    <col min="9" max="9" width="15.140625" style="68" customWidth="1"/>
    <col min="10" max="10" width="48.42578125" style="4" bestFit="1" customWidth="1"/>
    <col min="11" max="11" width="58.140625" style="4" bestFit="1" customWidth="1"/>
    <col min="12" max="16384" width="9.140625" style="4"/>
  </cols>
  <sheetData>
    <row r="1" spans="1:11" s="3" customFormat="1" ht="15.75" thickBot="1" x14ac:dyDescent="0.25">
      <c r="A1" s="80" t="s">
        <v>92</v>
      </c>
      <c r="B1" s="80"/>
      <c r="C1" s="80"/>
      <c r="D1" s="80"/>
      <c r="E1" s="81"/>
      <c r="F1" s="81"/>
      <c r="G1" s="81"/>
      <c r="H1" s="82"/>
      <c r="I1" s="83"/>
      <c r="J1" s="84"/>
      <c r="K1" s="84"/>
    </row>
    <row r="2" spans="1:11" ht="51.75" thickBot="1" x14ac:dyDescent="0.25">
      <c r="A2" s="85" t="s">
        <v>19</v>
      </c>
      <c r="B2" s="86" t="s">
        <v>90</v>
      </c>
      <c r="C2" s="86" t="s">
        <v>93</v>
      </c>
      <c r="D2" s="87" t="s">
        <v>0</v>
      </c>
      <c r="E2" s="88" t="s">
        <v>23</v>
      </c>
      <c r="F2" s="89" t="s">
        <v>24</v>
      </c>
      <c r="G2" s="89" t="s">
        <v>10</v>
      </c>
      <c r="H2" s="90" t="s">
        <v>104</v>
      </c>
      <c r="I2" s="91" t="s">
        <v>105</v>
      </c>
      <c r="J2" s="92" t="s">
        <v>106</v>
      </c>
      <c r="K2" s="92" t="s">
        <v>122</v>
      </c>
    </row>
    <row r="3" spans="1:11" x14ac:dyDescent="0.2">
      <c r="A3" s="93">
        <v>1</v>
      </c>
      <c r="B3" s="94" t="s">
        <v>25</v>
      </c>
      <c r="C3" s="95" t="s">
        <v>26</v>
      </c>
      <c r="D3" s="94" t="s">
        <v>133</v>
      </c>
      <c r="E3" s="96">
        <v>635454810.82000005</v>
      </c>
      <c r="F3" s="96">
        <v>11517631.99</v>
      </c>
      <c r="G3" s="96">
        <v>1.8459601993261288</v>
      </c>
      <c r="H3" s="97">
        <v>76062967</v>
      </c>
      <c r="I3" s="98">
        <v>8.3543000000000003</v>
      </c>
      <c r="J3" s="84" t="s">
        <v>134</v>
      </c>
      <c r="K3" s="84" t="s">
        <v>124</v>
      </c>
    </row>
    <row r="4" spans="1:11" x14ac:dyDescent="0.2">
      <c r="A4" s="93">
        <v>2</v>
      </c>
      <c r="B4" s="94" t="s">
        <v>85</v>
      </c>
      <c r="C4" s="95" t="s">
        <v>26</v>
      </c>
      <c r="D4" s="94" t="s">
        <v>187</v>
      </c>
      <c r="E4" s="96">
        <v>529114643.13</v>
      </c>
      <c r="F4" s="96">
        <v>9947543.7799999993</v>
      </c>
      <c r="G4" s="96">
        <v>1.9160582002315465</v>
      </c>
      <c r="H4" s="97">
        <v>38038695</v>
      </c>
      <c r="I4" s="98">
        <v>13.9099</v>
      </c>
      <c r="J4" s="84" t="s">
        <v>174</v>
      </c>
      <c r="K4" s="108" t="s">
        <v>174</v>
      </c>
    </row>
    <row r="5" spans="1:11" x14ac:dyDescent="0.2">
      <c r="A5" s="93">
        <v>3</v>
      </c>
      <c r="B5" s="94" t="s">
        <v>33</v>
      </c>
      <c r="C5" s="95" t="s">
        <v>34</v>
      </c>
      <c r="D5" s="94" t="s">
        <v>35</v>
      </c>
      <c r="E5" s="96">
        <v>413809297.51999998</v>
      </c>
      <c r="F5" s="96">
        <v>892067.62</v>
      </c>
      <c r="G5" s="96">
        <v>0.21604029946051639</v>
      </c>
      <c r="H5" s="97">
        <v>47054084</v>
      </c>
      <c r="I5" s="98">
        <v>8.7942999999999998</v>
      </c>
      <c r="J5" s="84" t="s">
        <v>152</v>
      </c>
      <c r="K5" s="109" t="s">
        <v>152</v>
      </c>
    </row>
    <row r="6" spans="1:11" x14ac:dyDescent="0.2">
      <c r="A6" s="93">
        <v>4</v>
      </c>
      <c r="B6" s="94" t="s">
        <v>30</v>
      </c>
      <c r="C6" s="94" t="s">
        <v>26</v>
      </c>
      <c r="D6" s="94" t="s">
        <v>151</v>
      </c>
      <c r="E6" s="96">
        <v>325111443.07999998</v>
      </c>
      <c r="F6" s="96">
        <v>1234506.43</v>
      </c>
      <c r="G6" s="96">
        <v>0.38116527924742627</v>
      </c>
      <c r="H6" s="97">
        <v>31204532</v>
      </c>
      <c r="I6" s="98">
        <v>10.418699999999999</v>
      </c>
      <c r="J6" s="108" t="s">
        <v>152</v>
      </c>
      <c r="K6" s="109" t="s">
        <v>152</v>
      </c>
    </row>
    <row r="7" spans="1:11" x14ac:dyDescent="0.2">
      <c r="A7" s="93">
        <v>5</v>
      </c>
      <c r="B7" s="94" t="s">
        <v>27</v>
      </c>
      <c r="C7" s="95" t="s">
        <v>26</v>
      </c>
      <c r="D7" s="94" t="s">
        <v>159</v>
      </c>
      <c r="E7" s="96">
        <v>296561623.97000003</v>
      </c>
      <c r="F7" s="96">
        <v>6438123.5</v>
      </c>
      <c r="G7" s="96">
        <v>2.2190975531352137</v>
      </c>
      <c r="H7" s="97">
        <v>36706878</v>
      </c>
      <c r="I7" s="98">
        <v>8.0792000000000002</v>
      </c>
      <c r="J7" s="84" t="s">
        <v>152</v>
      </c>
      <c r="K7" s="4" t="s">
        <v>124</v>
      </c>
    </row>
    <row r="8" spans="1:11" x14ac:dyDescent="0.2">
      <c r="A8" s="93">
        <v>6</v>
      </c>
      <c r="B8" s="94" t="s">
        <v>28</v>
      </c>
      <c r="C8" s="95" t="s">
        <v>26</v>
      </c>
      <c r="D8" s="94" t="s">
        <v>29</v>
      </c>
      <c r="E8" s="96">
        <v>258630652.88</v>
      </c>
      <c r="F8" s="96">
        <v>1769486.26</v>
      </c>
      <c r="G8" s="96">
        <v>0.68888819718621619</v>
      </c>
      <c r="H8" s="97">
        <v>49795320</v>
      </c>
      <c r="I8" s="98">
        <v>5.1939000000000002</v>
      </c>
      <c r="J8" s="108" t="s">
        <v>118</v>
      </c>
      <c r="K8" s="84" t="s">
        <v>118</v>
      </c>
    </row>
    <row r="9" spans="1:11" x14ac:dyDescent="0.2">
      <c r="A9" s="93">
        <v>7</v>
      </c>
      <c r="B9" s="94" t="s">
        <v>86</v>
      </c>
      <c r="C9" s="95" t="s">
        <v>39</v>
      </c>
      <c r="D9" s="94" t="s">
        <v>229</v>
      </c>
      <c r="E9" s="96">
        <v>102465904.98</v>
      </c>
      <c r="F9" s="96">
        <v>255931.99</v>
      </c>
      <c r="G9" s="96">
        <v>0.25039825617119504</v>
      </c>
      <c r="H9" s="97">
        <v>42763421</v>
      </c>
      <c r="I9" s="98">
        <v>2.3961000000000001</v>
      </c>
      <c r="J9" s="108" t="s">
        <v>176</v>
      </c>
      <c r="K9" s="84" t="s">
        <v>175</v>
      </c>
    </row>
    <row r="10" spans="1:11" x14ac:dyDescent="0.2">
      <c r="A10" s="93">
        <v>8</v>
      </c>
      <c r="B10" s="94" t="s">
        <v>36</v>
      </c>
      <c r="C10" s="95" t="s">
        <v>26</v>
      </c>
      <c r="D10" s="94" t="s">
        <v>214</v>
      </c>
      <c r="E10" s="96">
        <v>84531575.829999998</v>
      </c>
      <c r="F10" s="96">
        <v>544220.63</v>
      </c>
      <c r="G10" s="96">
        <v>0.64797924485660019</v>
      </c>
      <c r="H10" s="97">
        <v>19519450</v>
      </c>
      <c r="I10" s="98">
        <v>4.3305999999999996</v>
      </c>
      <c r="J10" s="94" t="s">
        <v>137</v>
      </c>
      <c r="K10" s="4" t="s">
        <v>136</v>
      </c>
    </row>
    <row r="11" spans="1:11" x14ac:dyDescent="0.2">
      <c r="A11" s="93">
        <v>9</v>
      </c>
      <c r="B11" s="94" t="s">
        <v>38</v>
      </c>
      <c r="C11" s="95" t="s">
        <v>39</v>
      </c>
      <c r="D11" s="94" t="s">
        <v>150</v>
      </c>
      <c r="E11" s="96">
        <v>78805423.390000001</v>
      </c>
      <c r="F11" s="96">
        <v>516959.82</v>
      </c>
      <c r="G11" s="96">
        <v>0.66032694528202285</v>
      </c>
      <c r="H11" s="97">
        <v>16384106</v>
      </c>
      <c r="I11" s="98">
        <v>4.8098999999999998</v>
      </c>
      <c r="J11" s="107" t="s">
        <v>134</v>
      </c>
      <c r="K11" s="108" t="s">
        <v>124</v>
      </c>
    </row>
    <row r="12" spans="1:11" x14ac:dyDescent="0.2">
      <c r="A12" s="93">
        <v>10</v>
      </c>
      <c r="B12" s="94" t="s">
        <v>31</v>
      </c>
      <c r="C12" s="95" t="s">
        <v>26</v>
      </c>
      <c r="D12" s="94" t="s">
        <v>215</v>
      </c>
      <c r="E12" s="96">
        <v>73553851.590000004</v>
      </c>
      <c r="F12" s="96">
        <v>684501.24</v>
      </c>
      <c r="G12" s="96">
        <v>0.93935411350901177</v>
      </c>
      <c r="H12" s="97">
        <v>12668640</v>
      </c>
      <c r="I12" s="98">
        <v>5.806</v>
      </c>
      <c r="J12" s="107" t="s">
        <v>184</v>
      </c>
      <c r="K12" s="4" t="s">
        <v>124</v>
      </c>
    </row>
    <row r="13" spans="1:11" x14ac:dyDescent="0.2">
      <c r="A13" s="93">
        <v>11</v>
      </c>
      <c r="B13" s="94" t="s">
        <v>80</v>
      </c>
      <c r="C13" s="95" t="s">
        <v>26</v>
      </c>
      <c r="D13" s="94" t="s">
        <v>177</v>
      </c>
      <c r="E13" s="96">
        <v>62387755.299999997</v>
      </c>
      <c r="F13" s="96">
        <v>-146615.91</v>
      </c>
      <c r="G13" s="96">
        <v>-0.23445651913192478</v>
      </c>
      <c r="H13" s="97">
        <v>23962950</v>
      </c>
      <c r="I13" s="98">
        <v>2.6034999999999999</v>
      </c>
      <c r="J13" s="94" t="s">
        <v>127</v>
      </c>
      <c r="K13" s="108" t="s">
        <v>127</v>
      </c>
    </row>
    <row r="14" spans="1:11" x14ac:dyDescent="0.2">
      <c r="A14" s="93">
        <v>12</v>
      </c>
      <c r="B14" s="94" t="s">
        <v>32</v>
      </c>
      <c r="C14" s="95" t="s">
        <v>26</v>
      </c>
      <c r="D14" s="106" t="s">
        <v>146</v>
      </c>
      <c r="E14" s="96">
        <v>62142544.689999998</v>
      </c>
      <c r="F14" s="100">
        <v>3074359.54</v>
      </c>
      <c r="G14" s="100">
        <v>5.2047638372380192</v>
      </c>
      <c r="H14" s="97">
        <v>54186983</v>
      </c>
      <c r="I14" s="98">
        <v>1.1468</v>
      </c>
      <c r="J14" s="107" t="s">
        <v>134</v>
      </c>
      <c r="K14" s="4" t="s">
        <v>124</v>
      </c>
    </row>
    <row r="15" spans="1:11" x14ac:dyDescent="0.2">
      <c r="A15" s="93">
        <v>13</v>
      </c>
      <c r="B15" s="94" t="s">
        <v>42</v>
      </c>
      <c r="C15" s="95" t="s">
        <v>26</v>
      </c>
      <c r="D15" s="105" t="s">
        <v>126</v>
      </c>
      <c r="E15" s="96">
        <v>59673649.289999999</v>
      </c>
      <c r="F15" s="96">
        <v>-120082.54</v>
      </c>
      <c r="G15" s="96">
        <v>-0.20082797364347016</v>
      </c>
      <c r="H15" s="97">
        <v>41145634</v>
      </c>
      <c r="I15" s="98">
        <v>1.4502999999999999</v>
      </c>
      <c r="J15" s="108" t="s">
        <v>125</v>
      </c>
      <c r="K15" s="107" t="s">
        <v>124</v>
      </c>
    </row>
    <row r="16" spans="1:11" x14ac:dyDescent="0.2">
      <c r="A16" s="93">
        <v>14</v>
      </c>
      <c r="B16" s="94" t="s">
        <v>43</v>
      </c>
      <c r="C16" s="95" t="s">
        <v>26</v>
      </c>
      <c r="D16" s="94" t="s">
        <v>160</v>
      </c>
      <c r="E16" s="96">
        <v>59306131.329999998</v>
      </c>
      <c r="F16" s="96">
        <v>572368.59</v>
      </c>
      <c r="G16" s="96">
        <v>0.97451374354089637</v>
      </c>
      <c r="H16" s="97">
        <v>12263478</v>
      </c>
      <c r="I16" s="98">
        <v>4.8360000000000003</v>
      </c>
      <c r="J16" s="84" t="s">
        <v>161</v>
      </c>
      <c r="K16" s="107" t="s">
        <v>124</v>
      </c>
    </row>
    <row r="17" spans="1:11" x14ac:dyDescent="0.2">
      <c r="A17" s="93">
        <v>15</v>
      </c>
      <c r="B17" s="94" t="s">
        <v>40</v>
      </c>
      <c r="C17" s="95" t="s">
        <v>26</v>
      </c>
      <c r="D17" s="94" t="s">
        <v>41</v>
      </c>
      <c r="E17" s="96">
        <v>49027932.450000003</v>
      </c>
      <c r="F17" s="96">
        <v>460728.75</v>
      </c>
      <c r="G17" s="96">
        <v>0.94864170654321356</v>
      </c>
      <c r="H17" s="97">
        <v>15363841</v>
      </c>
      <c r="I17" s="98">
        <v>3.1911</v>
      </c>
      <c r="J17" s="107" t="s">
        <v>186</v>
      </c>
      <c r="K17" s="108" t="s">
        <v>136</v>
      </c>
    </row>
    <row r="18" spans="1:11" x14ac:dyDescent="0.2">
      <c r="A18" s="93">
        <v>16</v>
      </c>
      <c r="B18" s="94" t="s">
        <v>45</v>
      </c>
      <c r="C18" s="95" t="s">
        <v>26</v>
      </c>
      <c r="D18" s="94" t="s">
        <v>166</v>
      </c>
      <c r="E18" s="96">
        <v>35015036.009999998</v>
      </c>
      <c r="F18" s="96">
        <v>138556.54</v>
      </c>
      <c r="G18" s="96">
        <v>0.39727788499747874</v>
      </c>
      <c r="H18" s="97">
        <v>7083762</v>
      </c>
      <c r="I18" s="98">
        <v>4.9429999999999996</v>
      </c>
      <c r="J18" s="94" t="s">
        <v>145</v>
      </c>
      <c r="K18" s="84" t="s">
        <v>124</v>
      </c>
    </row>
    <row r="19" spans="1:11" x14ac:dyDescent="0.2">
      <c r="A19" s="93">
        <v>17</v>
      </c>
      <c r="B19" s="94" t="s">
        <v>82</v>
      </c>
      <c r="C19" s="95" t="s">
        <v>26</v>
      </c>
      <c r="D19" s="94" t="s">
        <v>112</v>
      </c>
      <c r="E19" s="96">
        <v>24092747.309999999</v>
      </c>
      <c r="F19" s="96">
        <v>-121991.51</v>
      </c>
      <c r="G19" s="96">
        <v>-0.50379031922179252</v>
      </c>
      <c r="H19" s="97">
        <v>20102186</v>
      </c>
      <c r="I19" s="98">
        <v>1.1984999999999999</v>
      </c>
      <c r="J19" s="108" t="s">
        <v>138</v>
      </c>
      <c r="K19" s="84" t="s">
        <v>130</v>
      </c>
    </row>
    <row r="20" spans="1:11" x14ac:dyDescent="0.2">
      <c r="A20" s="93">
        <v>18</v>
      </c>
      <c r="B20" s="94" t="s">
        <v>49</v>
      </c>
      <c r="C20" s="95" t="s">
        <v>26</v>
      </c>
      <c r="D20" s="94" t="s">
        <v>102</v>
      </c>
      <c r="E20" s="96">
        <v>23569612.710000001</v>
      </c>
      <c r="F20" s="96">
        <v>207929.91</v>
      </c>
      <c r="G20" s="96">
        <v>0.89004679919719365</v>
      </c>
      <c r="H20" s="97">
        <v>3932172</v>
      </c>
      <c r="I20" s="98">
        <v>5.9939999999999998</v>
      </c>
      <c r="J20" s="108" t="s">
        <v>142</v>
      </c>
      <c r="K20" s="4" t="s">
        <v>142</v>
      </c>
    </row>
    <row r="21" spans="1:11" x14ac:dyDescent="0.2">
      <c r="A21" s="93">
        <v>19</v>
      </c>
      <c r="B21" s="94" t="s">
        <v>81</v>
      </c>
      <c r="C21" s="95" t="s">
        <v>26</v>
      </c>
      <c r="D21" s="94" t="s">
        <v>197</v>
      </c>
      <c r="E21" s="96">
        <v>21440919.82</v>
      </c>
      <c r="F21" s="96">
        <v>-47988.76</v>
      </c>
      <c r="G21" s="96">
        <v>-0.22331874055558387</v>
      </c>
      <c r="H21" s="97">
        <v>12622387</v>
      </c>
      <c r="I21" s="98">
        <v>1.6986000000000001</v>
      </c>
      <c r="J21" s="84" t="s">
        <v>162</v>
      </c>
      <c r="K21" s="4" t="s">
        <v>162</v>
      </c>
    </row>
    <row r="22" spans="1:11" x14ac:dyDescent="0.2">
      <c r="A22" s="93">
        <v>20</v>
      </c>
      <c r="B22" s="94" t="s">
        <v>75</v>
      </c>
      <c r="C22" s="95" t="s">
        <v>26</v>
      </c>
      <c r="D22" s="94" t="s">
        <v>216</v>
      </c>
      <c r="E22" s="96">
        <v>18481821.84</v>
      </c>
      <c r="F22" s="96">
        <v>-52358.67</v>
      </c>
      <c r="G22" s="96">
        <v>-0.28249789609932918</v>
      </c>
      <c r="H22" s="97">
        <v>7604875</v>
      </c>
      <c r="I22" s="98">
        <v>2.4302999999999999</v>
      </c>
      <c r="J22" s="84" t="s">
        <v>170</v>
      </c>
      <c r="K22" s="4" t="s">
        <v>170</v>
      </c>
    </row>
    <row r="23" spans="1:11" x14ac:dyDescent="0.2">
      <c r="A23" s="93">
        <v>21</v>
      </c>
      <c r="B23" s="94" t="s">
        <v>76</v>
      </c>
      <c r="C23" s="95" t="s">
        <v>26</v>
      </c>
      <c r="D23" s="94" t="s">
        <v>218</v>
      </c>
      <c r="E23" s="96">
        <v>14067764.74</v>
      </c>
      <c r="F23" s="96">
        <v>310276.88</v>
      </c>
      <c r="G23" s="96">
        <v>2.2553309380132731</v>
      </c>
      <c r="H23" s="97">
        <v>3454682</v>
      </c>
      <c r="I23" s="98">
        <v>4.0720999999999998</v>
      </c>
      <c r="J23" s="107" t="s">
        <v>165</v>
      </c>
      <c r="K23" s="4" t="s">
        <v>165</v>
      </c>
    </row>
    <row r="24" spans="1:11" x14ac:dyDescent="0.2">
      <c r="A24" s="93">
        <v>22</v>
      </c>
      <c r="B24" s="94" t="s">
        <v>83</v>
      </c>
      <c r="C24" s="95" t="s">
        <v>26</v>
      </c>
      <c r="D24" s="94" t="s">
        <v>217</v>
      </c>
      <c r="E24" s="96">
        <v>10902681.15</v>
      </c>
      <c r="F24" s="96">
        <v>186232.38</v>
      </c>
      <c r="G24" s="96">
        <v>1.7378180402573946</v>
      </c>
      <c r="H24" s="97">
        <v>27281038</v>
      </c>
      <c r="I24" s="98">
        <v>0.39960000000000001</v>
      </c>
      <c r="J24" s="107" t="s">
        <v>157</v>
      </c>
      <c r="K24" s="84" t="s">
        <v>155</v>
      </c>
    </row>
    <row r="25" spans="1:11" x14ac:dyDescent="0.2">
      <c r="A25" s="93">
        <v>23</v>
      </c>
      <c r="B25" s="94" t="s">
        <v>44</v>
      </c>
      <c r="C25" s="95" t="s">
        <v>26</v>
      </c>
      <c r="D25" s="99" t="s">
        <v>219</v>
      </c>
      <c r="E25" s="96">
        <v>10320057.039999999</v>
      </c>
      <c r="F25" s="100">
        <v>183335.04000000001</v>
      </c>
      <c r="G25" s="100">
        <v>1.8086225507614699</v>
      </c>
      <c r="H25" s="97">
        <v>7880723</v>
      </c>
      <c r="I25" s="98">
        <v>1.3095000000000001</v>
      </c>
      <c r="J25" s="84" t="s">
        <v>152</v>
      </c>
      <c r="K25" s="108" t="s">
        <v>220</v>
      </c>
    </row>
    <row r="26" spans="1:11" x14ac:dyDescent="0.2">
      <c r="A26" s="93">
        <v>24</v>
      </c>
      <c r="B26" s="94" t="s">
        <v>77</v>
      </c>
      <c r="C26" s="95" t="s">
        <v>26</v>
      </c>
      <c r="D26" s="94" t="s">
        <v>78</v>
      </c>
      <c r="E26" s="96">
        <v>10284001.58</v>
      </c>
      <c r="F26" s="96">
        <v>59737.74</v>
      </c>
      <c r="G26" s="96">
        <v>0.58427424149884644</v>
      </c>
      <c r="H26" s="97">
        <v>4890750</v>
      </c>
      <c r="I26" s="98">
        <v>2.1027</v>
      </c>
      <c r="J26" s="107" t="s">
        <v>143</v>
      </c>
      <c r="K26" s="4" t="s">
        <v>143</v>
      </c>
    </row>
    <row r="27" spans="1:11" x14ac:dyDescent="0.2">
      <c r="A27" s="93">
        <v>25</v>
      </c>
      <c r="B27" s="94" t="s">
        <v>46</v>
      </c>
      <c r="C27" s="95" t="s">
        <v>26</v>
      </c>
      <c r="D27" s="94" t="s">
        <v>221</v>
      </c>
      <c r="E27" s="96">
        <v>9057560.8399999999</v>
      </c>
      <c r="F27" s="96">
        <v>142529.09</v>
      </c>
      <c r="G27" s="96">
        <v>1.5987502231834583</v>
      </c>
      <c r="H27" s="97">
        <v>2352035</v>
      </c>
      <c r="I27" s="98">
        <v>3.8509000000000002</v>
      </c>
      <c r="J27" s="107" t="s">
        <v>137</v>
      </c>
      <c r="K27" s="84" t="s">
        <v>136</v>
      </c>
    </row>
    <row r="28" spans="1:11" x14ac:dyDescent="0.2">
      <c r="A28" s="93">
        <v>26</v>
      </c>
      <c r="B28" s="94" t="s">
        <v>51</v>
      </c>
      <c r="C28" s="95" t="s">
        <v>26</v>
      </c>
      <c r="D28" s="94" t="s">
        <v>135</v>
      </c>
      <c r="E28" s="96">
        <v>8402532.5299999993</v>
      </c>
      <c r="F28" s="96">
        <v>-10909.35</v>
      </c>
      <c r="G28" s="96">
        <v>-0.12966572011312394</v>
      </c>
      <c r="H28" s="97">
        <v>2457333</v>
      </c>
      <c r="I28" s="98">
        <v>3.4194</v>
      </c>
      <c r="J28" s="108" t="s">
        <v>125</v>
      </c>
      <c r="K28" s="4" t="s">
        <v>124</v>
      </c>
    </row>
    <row r="29" spans="1:11" x14ac:dyDescent="0.2">
      <c r="A29" s="93">
        <v>27</v>
      </c>
      <c r="B29" s="94" t="s">
        <v>53</v>
      </c>
      <c r="C29" s="95" t="s">
        <v>26</v>
      </c>
      <c r="D29" s="94" t="s">
        <v>158</v>
      </c>
      <c r="E29" s="96">
        <v>7093324.21</v>
      </c>
      <c r="F29" s="96">
        <v>37661.15</v>
      </c>
      <c r="G29" s="96">
        <v>0.53377194573687348</v>
      </c>
      <c r="H29" s="97">
        <v>1605605</v>
      </c>
      <c r="I29" s="98">
        <v>4.4179000000000004</v>
      </c>
      <c r="J29" s="84" t="s">
        <v>149</v>
      </c>
      <c r="K29" s="94" t="s">
        <v>148</v>
      </c>
    </row>
    <row r="30" spans="1:11" x14ac:dyDescent="0.2">
      <c r="A30" s="93">
        <v>28</v>
      </c>
      <c r="B30" s="94" t="s">
        <v>79</v>
      </c>
      <c r="C30" s="95" t="s">
        <v>26</v>
      </c>
      <c r="D30" s="94" t="s">
        <v>147</v>
      </c>
      <c r="E30" s="96">
        <v>6722267.9100000001</v>
      </c>
      <c r="F30" s="96">
        <v>7606.06</v>
      </c>
      <c r="G30" s="96">
        <v>0.11327539896890926</v>
      </c>
      <c r="H30" s="97">
        <v>1698820</v>
      </c>
      <c r="I30" s="98">
        <v>3.9569999999999999</v>
      </c>
      <c r="J30" s="84" t="s">
        <v>149</v>
      </c>
      <c r="K30" s="4" t="s">
        <v>148</v>
      </c>
    </row>
    <row r="31" spans="1:11" x14ac:dyDescent="0.2">
      <c r="A31" s="93">
        <v>29</v>
      </c>
      <c r="B31" s="94" t="s">
        <v>50</v>
      </c>
      <c r="C31" s="95" t="s">
        <v>34</v>
      </c>
      <c r="D31" s="94" t="s">
        <v>222</v>
      </c>
      <c r="E31" s="96">
        <v>5557161.4900000002</v>
      </c>
      <c r="F31" s="96">
        <v>195356.46</v>
      </c>
      <c r="G31" s="96">
        <v>3.643483097705996</v>
      </c>
      <c r="H31" s="97">
        <v>23292692</v>
      </c>
      <c r="I31" s="98">
        <v>0.23860000000000001</v>
      </c>
      <c r="J31" s="94" t="s">
        <v>149</v>
      </c>
      <c r="K31" s="84" t="s">
        <v>148</v>
      </c>
    </row>
    <row r="32" spans="1:11" x14ac:dyDescent="0.2">
      <c r="A32" s="93">
        <v>30</v>
      </c>
      <c r="B32" s="94" t="s">
        <v>52</v>
      </c>
      <c r="C32" s="95" t="s">
        <v>26</v>
      </c>
      <c r="D32" s="94" t="s">
        <v>113</v>
      </c>
      <c r="E32" s="96">
        <v>3780548.24</v>
      </c>
      <c r="F32" s="96">
        <v>38998.32</v>
      </c>
      <c r="G32" s="96">
        <v>1.0423038803127866</v>
      </c>
      <c r="H32" s="97">
        <v>1770609</v>
      </c>
      <c r="I32" s="98">
        <v>2.1352000000000002</v>
      </c>
      <c r="J32" s="94" t="s">
        <v>127</v>
      </c>
      <c r="K32" s="84" t="s">
        <v>127</v>
      </c>
    </row>
    <row r="33" spans="1:11" x14ac:dyDescent="0.2">
      <c r="A33" s="93">
        <v>31</v>
      </c>
      <c r="B33" s="94" t="s">
        <v>70</v>
      </c>
      <c r="C33" s="95" t="s">
        <v>26</v>
      </c>
      <c r="D33" s="94" t="s">
        <v>171</v>
      </c>
      <c r="E33" s="96">
        <v>3777569.8</v>
      </c>
      <c r="F33" s="96">
        <v>22013.19</v>
      </c>
      <c r="G33" s="96">
        <v>0.58614986501295618</v>
      </c>
      <c r="H33" s="97">
        <v>1323170</v>
      </c>
      <c r="I33" s="98">
        <v>2.8549000000000002</v>
      </c>
      <c r="J33" s="108" t="s">
        <v>172</v>
      </c>
      <c r="K33" s="107" t="s">
        <v>172</v>
      </c>
    </row>
    <row r="34" spans="1:11" x14ac:dyDescent="0.2">
      <c r="A34" s="93">
        <v>32</v>
      </c>
      <c r="B34" s="94" t="s">
        <v>48</v>
      </c>
      <c r="C34" s="95" t="s">
        <v>26</v>
      </c>
      <c r="D34" s="94" t="s">
        <v>181</v>
      </c>
      <c r="E34" s="96">
        <v>3384084.14</v>
      </c>
      <c r="F34" s="96">
        <v>39778.550000000003</v>
      </c>
      <c r="G34" s="101">
        <v>1.1894412436155477</v>
      </c>
      <c r="H34" s="97">
        <v>1332422</v>
      </c>
      <c r="I34" s="98">
        <v>2.5398000000000001</v>
      </c>
      <c r="J34" s="108" t="s">
        <v>182</v>
      </c>
      <c r="K34" s="84" t="s">
        <v>124</v>
      </c>
    </row>
    <row r="35" spans="1:11" x14ac:dyDescent="0.2">
      <c r="A35" s="93">
        <v>33</v>
      </c>
      <c r="B35" s="94" t="s">
        <v>58</v>
      </c>
      <c r="C35" s="95" t="s">
        <v>26</v>
      </c>
      <c r="D35" s="94" t="s">
        <v>224</v>
      </c>
      <c r="E35" s="96">
        <v>3313692.01</v>
      </c>
      <c r="F35" s="96">
        <v>66150.720000000001</v>
      </c>
      <c r="G35" s="96">
        <v>2.0369477734954273</v>
      </c>
      <c r="H35" s="97">
        <v>1215742</v>
      </c>
      <c r="I35" s="98">
        <v>2.7256999999999998</v>
      </c>
      <c r="J35" s="4" t="s">
        <v>137</v>
      </c>
      <c r="K35" s="4" t="s">
        <v>140</v>
      </c>
    </row>
    <row r="36" spans="1:11" x14ac:dyDescent="0.2">
      <c r="A36" s="93">
        <v>34</v>
      </c>
      <c r="B36" s="94" t="s">
        <v>63</v>
      </c>
      <c r="C36" s="95" t="s">
        <v>26</v>
      </c>
      <c r="D36" s="94" t="s">
        <v>129</v>
      </c>
      <c r="E36" s="96">
        <v>3293043.95</v>
      </c>
      <c r="F36" s="96">
        <v>8599.7099999999991</v>
      </c>
      <c r="G36" s="96">
        <v>0.26183151156192253</v>
      </c>
      <c r="H36" s="97">
        <v>1849235</v>
      </c>
      <c r="I36" s="98">
        <v>1.7807999999999999</v>
      </c>
      <c r="J36" s="107" t="s">
        <v>130</v>
      </c>
      <c r="K36" s="4" t="s">
        <v>130</v>
      </c>
    </row>
    <row r="37" spans="1:11" x14ac:dyDescent="0.2">
      <c r="A37" s="93">
        <v>35</v>
      </c>
      <c r="B37" s="94" t="s">
        <v>73</v>
      </c>
      <c r="C37" s="95" t="s">
        <v>39</v>
      </c>
      <c r="D37" s="94" t="s">
        <v>144</v>
      </c>
      <c r="E37" s="96">
        <v>3181908.35</v>
      </c>
      <c r="F37" s="96">
        <v>21940.34</v>
      </c>
      <c r="G37" s="96">
        <v>0.69432158586948844</v>
      </c>
      <c r="H37" s="97">
        <v>767597</v>
      </c>
      <c r="I37" s="98">
        <v>4.1452999999999998</v>
      </c>
      <c r="J37" s="108" t="s">
        <v>145</v>
      </c>
      <c r="K37" s="107" t="s">
        <v>124</v>
      </c>
    </row>
    <row r="38" spans="1:11" x14ac:dyDescent="0.2">
      <c r="A38" s="93">
        <v>36</v>
      </c>
      <c r="B38" s="94" t="s">
        <v>56</v>
      </c>
      <c r="C38" s="95" t="s">
        <v>26</v>
      </c>
      <c r="D38" s="94" t="s">
        <v>223</v>
      </c>
      <c r="E38" s="96">
        <v>3039794.2</v>
      </c>
      <c r="F38" s="96">
        <v>19150.11</v>
      </c>
      <c r="G38" s="96">
        <v>0.63397439186556426</v>
      </c>
      <c r="H38" s="97">
        <v>1232135</v>
      </c>
      <c r="I38" s="98">
        <v>2.4670999999999998</v>
      </c>
      <c r="J38" s="107" t="s">
        <v>189</v>
      </c>
      <c r="K38" s="107" t="s">
        <v>130</v>
      </c>
    </row>
    <row r="39" spans="1:11" x14ac:dyDescent="0.2">
      <c r="A39" s="93">
        <v>37</v>
      </c>
      <c r="B39" s="94" t="s">
        <v>57</v>
      </c>
      <c r="C39" s="95" t="s">
        <v>26</v>
      </c>
      <c r="D39" s="104" t="s">
        <v>225</v>
      </c>
      <c r="E39" s="96">
        <v>2452125.36</v>
      </c>
      <c r="F39" s="96">
        <v>118652.11</v>
      </c>
      <c r="G39" s="96">
        <v>5.0847855230395282</v>
      </c>
      <c r="H39" s="97">
        <v>900960</v>
      </c>
      <c r="I39" s="98">
        <v>2.7216999999999998</v>
      </c>
      <c r="J39" s="94" t="s">
        <v>152</v>
      </c>
      <c r="K39" s="4" t="s">
        <v>152</v>
      </c>
    </row>
    <row r="40" spans="1:11" x14ac:dyDescent="0.2">
      <c r="A40" s="93">
        <v>38</v>
      </c>
      <c r="B40" s="94" t="s">
        <v>74</v>
      </c>
      <c r="C40" s="95" t="s">
        <v>26</v>
      </c>
      <c r="D40" s="94" t="s">
        <v>154</v>
      </c>
      <c r="E40" s="96">
        <v>2326943.16</v>
      </c>
      <c r="F40" s="96">
        <v>15186.27</v>
      </c>
      <c r="G40" s="96">
        <v>0.65691466372142315</v>
      </c>
      <c r="H40" s="97">
        <v>3429720</v>
      </c>
      <c r="I40" s="98">
        <v>0.67849999999999999</v>
      </c>
      <c r="J40" s="94" t="s">
        <v>157</v>
      </c>
      <c r="K40" s="84" t="s">
        <v>155</v>
      </c>
    </row>
    <row r="41" spans="1:11" x14ac:dyDescent="0.2">
      <c r="A41" s="93">
        <v>39</v>
      </c>
      <c r="B41" s="94" t="s">
        <v>71</v>
      </c>
      <c r="C41" s="95" t="s">
        <v>26</v>
      </c>
      <c r="D41" s="94" t="s">
        <v>178</v>
      </c>
      <c r="E41" s="96">
        <v>1107885.17</v>
      </c>
      <c r="F41" s="96">
        <v>5632.45</v>
      </c>
      <c r="G41" s="96">
        <v>0.51099442966217623</v>
      </c>
      <c r="H41" s="97">
        <v>2468727</v>
      </c>
      <c r="I41" s="98">
        <v>0.44879999999999998</v>
      </c>
      <c r="J41" s="84" t="s">
        <v>130</v>
      </c>
      <c r="K41" s="84" t="s">
        <v>130</v>
      </c>
    </row>
    <row r="42" spans="1:11" x14ac:dyDescent="0.2">
      <c r="A42" s="93">
        <v>40</v>
      </c>
      <c r="B42" s="94" t="s">
        <v>68</v>
      </c>
      <c r="C42" s="95" t="s">
        <v>26</v>
      </c>
      <c r="D42" s="94" t="s">
        <v>69</v>
      </c>
      <c r="E42" s="96">
        <v>1011290.12</v>
      </c>
      <c r="F42" s="96">
        <v>7049.63</v>
      </c>
      <c r="G42" s="96">
        <v>0.70198623439293328</v>
      </c>
      <c r="H42" s="97">
        <v>717149</v>
      </c>
      <c r="I42" s="98">
        <v>1.4101999999999999</v>
      </c>
      <c r="J42" s="84" t="s">
        <v>137</v>
      </c>
      <c r="K42" s="4" t="s">
        <v>136</v>
      </c>
    </row>
    <row r="43" spans="1:11" x14ac:dyDescent="0.2">
      <c r="A43" s="93">
        <v>41</v>
      </c>
      <c r="B43" s="94" t="s">
        <v>54</v>
      </c>
      <c r="C43" s="95" t="s">
        <v>26</v>
      </c>
      <c r="D43" s="94" t="s">
        <v>110</v>
      </c>
      <c r="E43" s="96">
        <v>857610.18</v>
      </c>
      <c r="F43" s="96">
        <v>19570.48</v>
      </c>
      <c r="G43" s="96">
        <v>2.3352688422756103</v>
      </c>
      <c r="H43" s="97">
        <v>906800</v>
      </c>
      <c r="I43" s="98">
        <v>0.94579999999999997</v>
      </c>
      <c r="J43" s="84" t="s">
        <v>128</v>
      </c>
      <c r="K43" s="108" t="s">
        <v>127</v>
      </c>
    </row>
    <row r="44" spans="1:11" x14ac:dyDescent="0.2">
      <c r="A44" s="93">
        <v>42</v>
      </c>
      <c r="B44" s="94" t="s">
        <v>59</v>
      </c>
      <c r="C44" s="95" t="s">
        <v>26</v>
      </c>
      <c r="D44" s="94" t="s">
        <v>163</v>
      </c>
      <c r="E44" s="96">
        <v>830263.33</v>
      </c>
      <c r="F44" s="96">
        <v>3628.28</v>
      </c>
      <c r="G44" s="96">
        <v>0.43892162569201787</v>
      </c>
      <c r="H44" s="97">
        <v>296176</v>
      </c>
      <c r="I44" s="98">
        <v>2.8033000000000001</v>
      </c>
      <c r="J44" s="84" t="s">
        <v>134</v>
      </c>
      <c r="K44" s="4" t="s">
        <v>124</v>
      </c>
    </row>
    <row r="45" spans="1:11" x14ac:dyDescent="0.2">
      <c r="A45" s="93">
        <v>43</v>
      </c>
      <c r="B45" s="94" t="s">
        <v>72</v>
      </c>
      <c r="C45" s="95" t="s">
        <v>26</v>
      </c>
      <c r="D45" s="94" t="s">
        <v>226</v>
      </c>
      <c r="E45" s="96">
        <v>374322.46</v>
      </c>
      <c r="F45" s="96">
        <v>722.91</v>
      </c>
      <c r="G45" s="96">
        <v>0.19349862707275634</v>
      </c>
      <c r="H45" s="97">
        <v>241922</v>
      </c>
      <c r="I45" s="98">
        <v>1.5472999999999999</v>
      </c>
      <c r="J45" s="84" t="s">
        <v>128</v>
      </c>
      <c r="K45" s="107" t="s">
        <v>127</v>
      </c>
    </row>
    <row r="46" spans="1:11" x14ac:dyDescent="0.2">
      <c r="A46" s="93">
        <v>44</v>
      </c>
      <c r="B46" s="94" t="s">
        <v>60</v>
      </c>
      <c r="C46" s="95" t="s">
        <v>26</v>
      </c>
      <c r="D46" s="94" t="s">
        <v>131</v>
      </c>
      <c r="E46" s="96">
        <v>256349.08</v>
      </c>
      <c r="F46" s="96">
        <v>1433.42</v>
      </c>
      <c r="G46" s="96">
        <v>0.56231147195899212</v>
      </c>
      <c r="H46" s="97">
        <v>119036</v>
      </c>
      <c r="I46" s="98">
        <v>2.1536</v>
      </c>
      <c r="J46" s="94" t="s">
        <v>132</v>
      </c>
      <c r="K46" s="84" t="s">
        <v>124</v>
      </c>
    </row>
    <row r="47" spans="1:11" x14ac:dyDescent="0.2">
      <c r="A47" s="93">
        <v>45</v>
      </c>
      <c r="B47" s="94" t="s">
        <v>67</v>
      </c>
      <c r="C47" s="95" t="s">
        <v>26</v>
      </c>
      <c r="D47" s="94" t="s">
        <v>139</v>
      </c>
      <c r="E47" s="96">
        <v>139076.76999999999</v>
      </c>
      <c r="F47" s="96">
        <v>148.63999999999999</v>
      </c>
      <c r="G47" s="96">
        <v>0.10699057131193968</v>
      </c>
      <c r="H47" s="97">
        <v>105987</v>
      </c>
      <c r="I47" s="98">
        <v>1.3122</v>
      </c>
      <c r="J47" s="84" t="s">
        <v>128</v>
      </c>
      <c r="K47" s="108" t="s">
        <v>124</v>
      </c>
    </row>
    <row r="48" spans="1:11" x14ac:dyDescent="0.2">
      <c r="A48" s="93">
        <v>46</v>
      </c>
      <c r="B48" s="94" t="s">
        <v>61</v>
      </c>
      <c r="C48" s="95" t="s">
        <v>26</v>
      </c>
      <c r="D48" s="94" t="s">
        <v>227</v>
      </c>
      <c r="E48" s="96">
        <v>138978.5</v>
      </c>
      <c r="F48" s="96">
        <v>-734.37</v>
      </c>
      <c r="G48" s="96">
        <v>-0.5256280255355108</v>
      </c>
      <c r="H48" s="97">
        <v>187661</v>
      </c>
      <c r="I48" s="98">
        <v>0.74060000000000004</v>
      </c>
      <c r="J48" s="107" t="s">
        <v>168</v>
      </c>
      <c r="K48" s="84" t="s">
        <v>127</v>
      </c>
    </row>
    <row r="49" spans="1:11" x14ac:dyDescent="0.2">
      <c r="A49" s="93">
        <v>47</v>
      </c>
      <c r="B49" s="94" t="s">
        <v>64</v>
      </c>
      <c r="C49" s="95" t="s">
        <v>39</v>
      </c>
      <c r="D49" s="94" t="s">
        <v>167</v>
      </c>
      <c r="E49" s="96">
        <v>42195</v>
      </c>
      <c r="F49" s="96">
        <v>189.04</v>
      </c>
      <c r="G49" s="96">
        <v>0.45003137649990776</v>
      </c>
      <c r="H49" s="97">
        <v>101661</v>
      </c>
      <c r="I49" s="98">
        <v>0.41510000000000002</v>
      </c>
      <c r="J49" s="107" t="s">
        <v>130</v>
      </c>
      <c r="K49" s="108" t="s">
        <v>130</v>
      </c>
    </row>
    <row r="50" spans="1:11" x14ac:dyDescent="0.2">
      <c r="A50" s="93">
        <v>48</v>
      </c>
      <c r="B50" s="94" t="s">
        <v>66</v>
      </c>
      <c r="C50" s="95" t="s">
        <v>34</v>
      </c>
      <c r="D50" s="94" t="s">
        <v>185</v>
      </c>
      <c r="E50" s="96">
        <v>1395.99</v>
      </c>
      <c r="F50" s="96">
        <v>-5.27</v>
      </c>
      <c r="G50" s="96">
        <v>-0.37609009034726171</v>
      </c>
      <c r="H50" s="97">
        <v>1671</v>
      </c>
      <c r="I50" s="98">
        <v>0.83530000000000004</v>
      </c>
      <c r="J50" s="84" t="s">
        <v>228</v>
      </c>
      <c r="K50" s="94" t="s">
        <v>155</v>
      </c>
    </row>
    <row r="51" spans="1:11" x14ac:dyDescent="0.2">
      <c r="A51" s="93">
        <v>49</v>
      </c>
      <c r="B51" s="94" t="s">
        <v>65</v>
      </c>
      <c r="C51" s="95" t="s">
        <v>26</v>
      </c>
      <c r="D51" s="94" t="s">
        <v>123</v>
      </c>
      <c r="E51" s="96">
        <v>0</v>
      </c>
      <c r="F51" s="96">
        <v>0</v>
      </c>
      <c r="G51" s="96">
        <v>0</v>
      </c>
      <c r="H51" s="97">
        <v>0</v>
      </c>
      <c r="I51" s="98">
        <v>0</v>
      </c>
      <c r="J51" s="107" t="s">
        <v>125</v>
      </c>
      <c r="K51" s="4" t="s">
        <v>124</v>
      </c>
    </row>
    <row r="52" spans="1:11" ht="15" thickBot="1" x14ac:dyDescent="0.25">
      <c r="A52" s="113" t="s">
        <v>4</v>
      </c>
      <c r="B52" s="113"/>
      <c r="C52" s="113"/>
      <c r="D52" s="114"/>
      <c r="E52" s="102">
        <f>SUM(E3:E51)</f>
        <v>3328893805.2399993</v>
      </c>
      <c r="F52" s="102">
        <f>SUM(F3:F51)</f>
        <v>39265809.180000015</v>
      </c>
      <c r="G52" s="102"/>
      <c r="H52" s="65" t="s">
        <v>5</v>
      </c>
      <c r="I52" s="103"/>
      <c r="J52" s="102"/>
      <c r="K52" s="102"/>
    </row>
    <row r="53" spans="1:11" ht="15" x14ac:dyDescent="0.25">
      <c r="D53" s="24"/>
    </row>
  </sheetData>
  <mergeCells count="1">
    <mergeCell ref="A52:D52"/>
  </mergeCells>
  <phoneticPr fontId="8" type="noConversion"/>
  <pageMargins left="0.75" right="0.75" top="1" bottom="1" header="0.5" footer="0.5"/>
  <pageSetup paperSize="9" scale="2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B4CAF-7084-4B89-BBC4-E3452EF788CB}">
  <sheetPr>
    <tabColor theme="8" tint="0.59999389629810485"/>
  </sheetPr>
  <dimension ref="A1:R52"/>
  <sheetViews>
    <sheetView workbookViewId="0">
      <pane ySplit="2" topLeftCell="A3" activePane="bottomLeft" state="frozen"/>
      <selection activeCell="F31" sqref="F31"/>
      <selection pane="bottomLeft" activeCell="B3" sqref="B3"/>
    </sheetView>
  </sheetViews>
  <sheetFormatPr defaultRowHeight="14.25" outlineLevelCol="1" x14ac:dyDescent="0.2"/>
  <cols>
    <col min="1" max="1" width="4.28515625" style="9" customWidth="1"/>
    <col min="2" max="2" width="10.28515625" style="9" customWidth="1"/>
    <col min="3" max="3" width="13.7109375" style="9" bestFit="1" customWidth="1"/>
    <col min="4" max="4" width="103.5703125" bestFit="1" customWidth="1"/>
    <col min="5" max="5" width="18.85546875" style="33" customWidth="1"/>
    <col min="6" max="6" width="19.7109375" style="33" hidden="1" customWidth="1" outlineLevel="1"/>
    <col min="7" max="7" width="13.85546875" style="33" customWidth="1" collapsed="1"/>
    <col min="8" max="8" width="17.140625" style="33" hidden="1" customWidth="1" outlineLevel="1"/>
    <col min="9" max="9" width="13.85546875" style="33" customWidth="1" collapsed="1"/>
    <col min="10" max="10" width="16" style="33" hidden="1" customWidth="1" outlineLevel="1"/>
    <col min="11" max="11" width="13.85546875" style="33" customWidth="1" collapsed="1"/>
    <col min="12" max="12" width="16" style="33" hidden="1" customWidth="1" outlineLevel="1"/>
    <col min="13" max="13" width="15.5703125" style="33" customWidth="1" collapsed="1"/>
    <col min="14" max="14" width="16" style="33" hidden="1" customWidth="1" outlineLevel="1"/>
    <col min="15" max="15" width="13.85546875" style="33" customWidth="1" collapsed="1"/>
    <col min="16" max="16" width="16" style="33" hidden="1" customWidth="1" outlineLevel="1"/>
    <col min="17" max="17" width="16.5703125" style="33" customWidth="1" collapsed="1"/>
  </cols>
  <sheetData>
    <row r="1" spans="1:18" s="27" customFormat="1" ht="27" customHeight="1" thickBot="1" x14ac:dyDescent="0.25">
      <c r="A1" s="28" t="s">
        <v>103</v>
      </c>
      <c r="B1" s="28"/>
      <c r="C1" s="28"/>
      <c r="D1" s="28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ht="86.25" thickBot="1" x14ac:dyDescent="0.25">
      <c r="A2" s="35" t="s">
        <v>3</v>
      </c>
      <c r="B2" s="36" t="s">
        <v>90</v>
      </c>
      <c r="C2" s="36" t="s">
        <v>93</v>
      </c>
      <c r="D2" s="70" t="s">
        <v>0</v>
      </c>
      <c r="E2" s="34" t="s">
        <v>11</v>
      </c>
      <c r="F2" s="74" t="s">
        <v>12</v>
      </c>
      <c r="G2" s="34" t="s">
        <v>95</v>
      </c>
      <c r="H2" s="74" t="s">
        <v>13</v>
      </c>
      <c r="I2" s="34" t="s">
        <v>96</v>
      </c>
      <c r="J2" s="74" t="s">
        <v>14</v>
      </c>
      <c r="K2" s="34" t="s">
        <v>97</v>
      </c>
      <c r="L2" s="74" t="s">
        <v>15</v>
      </c>
      <c r="M2" s="34" t="s">
        <v>98</v>
      </c>
      <c r="N2" s="74" t="s">
        <v>16</v>
      </c>
      <c r="O2" s="34" t="s">
        <v>99</v>
      </c>
      <c r="P2" s="74" t="s">
        <v>17</v>
      </c>
      <c r="Q2" s="34" t="s">
        <v>100</v>
      </c>
    </row>
    <row r="3" spans="1:18" ht="13.5" customHeight="1" x14ac:dyDescent="0.2">
      <c r="A3" s="29">
        <v>1</v>
      </c>
      <c r="B3" s="59" t="s">
        <v>25</v>
      </c>
      <c r="C3" s="59" t="s">
        <v>26</v>
      </c>
      <c r="D3" s="71" t="s">
        <v>133</v>
      </c>
      <c r="E3" s="73">
        <v>637379412.69000006</v>
      </c>
      <c r="F3" s="75">
        <v>330881116.60000002</v>
      </c>
      <c r="G3" s="77">
        <v>0.51912739886521797</v>
      </c>
      <c r="H3" s="75">
        <v>303403158.73000002</v>
      </c>
      <c r="I3" s="77">
        <v>0.47601656515624724</v>
      </c>
      <c r="J3" s="75">
        <v>0</v>
      </c>
      <c r="K3" s="77">
        <v>0</v>
      </c>
      <c r="L3" s="75">
        <v>0</v>
      </c>
      <c r="M3" s="77">
        <v>0</v>
      </c>
      <c r="N3" s="75">
        <v>0</v>
      </c>
      <c r="O3" s="77">
        <v>0</v>
      </c>
      <c r="P3" s="75">
        <v>3095137.36</v>
      </c>
      <c r="Q3" s="77">
        <v>4.8560359785347678E-3</v>
      </c>
      <c r="R3" s="67"/>
    </row>
    <row r="4" spans="1:18" ht="13.5" customHeight="1" x14ac:dyDescent="0.2">
      <c r="A4" s="30">
        <v>2</v>
      </c>
      <c r="B4" s="59" t="s">
        <v>85</v>
      </c>
      <c r="C4" s="59" t="s">
        <v>26</v>
      </c>
      <c r="D4" s="71" t="s">
        <v>188</v>
      </c>
      <c r="E4" s="73">
        <v>529467497.76999998</v>
      </c>
      <c r="F4" s="75">
        <v>327208572.72000003</v>
      </c>
      <c r="G4" s="77">
        <v>0.61799557876192623</v>
      </c>
      <c r="H4" s="75">
        <v>183392231.22</v>
      </c>
      <c r="I4" s="77">
        <v>0.34637108414096712</v>
      </c>
      <c r="J4" s="75">
        <v>4810000</v>
      </c>
      <c r="K4" s="77">
        <v>9.0845991874074546E-3</v>
      </c>
      <c r="L4" s="75">
        <v>0</v>
      </c>
      <c r="M4" s="77">
        <v>0</v>
      </c>
      <c r="N4" s="75">
        <v>0</v>
      </c>
      <c r="O4" s="77">
        <v>0</v>
      </c>
      <c r="P4" s="75">
        <v>14056693.83</v>
      </c>
      <c r="Q4" s="77">
        <v>2.6548737909699246E-2</v>
      </c>
    </row>
    <row r="5" spans="1:18" ht="13.5" customHeight="1" x14ac:dyDescent="0.2">
      <c r="A5" s="30">
        <v>3</v>
      </c>
      <c r="B5" s="59" t="s">
        <v>33</v>
      </c>
      <c r="C5" s="59" t="s">
        <v>34</v>
      </c>
      <c r="D5" s="71" t="s">
        <v>35</v>
      </c>
      <c r="E5" s="73">
        <v>414105115.5</v>
      </c>
      <c r="F5" s="75">
        <v>249861896.88</v>
      </c>
      <c r="G5" s="77">
        <v>0.60337795291012286</v>
      </c>
      <c r="H5" s="75">
        <v>162737658.65000001</v>
      </c>
      <c r="I5" s="77">
        <v>0.39298635191576137</v>
      </c>
      <c r="J5" s="75">
        <v>0</v>
      </c>
      <c r="K5" s="77">
        <v>0</v>
      </c>
      <c r="L5" s="75">
        <v>0</v>
      </c>
      <c r="M5" s="77">
        <v>0</v>
      </c>
      <c r="N5" s="75">
        <v>0</v>
      </c>
      <c r="O5" s="77">
        <v>0</v>
      </c>
      <c r="P5" s="75">
        <v>1505559.97</v>
      </c>
      <c r="Q5" s="77">
        <v>3.6356951741157613E-3</v>
      </c>
    </row>
    <row r="6" spans="1:18" ht="13.5" customHeight="1" x14ac:dyDescent="0.2">
      <c r="A6" s="30">
        <v>4</v>
      </c>
      <c r="B6" s="59" t="s">
        <v>30</v>
      </c>
      <c r="C6" s="59" t="s">
        <v>26</v>
      </c>
      <c r="D6" s="71" t="s">
        <v>151</v>
      </c>
      <c r="E6" s="73">
        <v>326276760.37</v>
      </c>
      <c r="F6" s="75">
        <v>224483263.61000001</v>
      </c>
      <c r="G6" s="77">
        <v>0.68801487226805402</v>
      </c>
      <c r="H6" s="75">
        <v>101030895.44</v>
      </c>
      <c r="I6" s="77">
        <v>0.30964784413523749</v>
      </c>
      <c r="J6" s="75">
        <v>0</v>
      </c>
      <c r="K6" s="77">
        <v>0</v>
      </c>
      <c r="L6" s="75">
        <v>0</v>
      </c>
      <c r="M6" s="77">
        <v>0</v>
      </c>
      <c r="N6" s="75">
        <v>0</v>
      </c>
      <c r="O6" s="77">
        <v>0</v>
      </c>
      <c r="P6" s="75">
        <v>762601.32</v>
      </c>
      <c r="Q6" s="77">
        <v>2.3372835967085275E-3</v>
      </c>
    </row>
    <row r="7" spans="1:18" ht="13.5" customHeight="1" x14ac:dyDescent="0.2">
      <c r="A7" s="30">
        <v>5</v>
      </c>
      <c r="B7" s="59" t="s">
        <v>27</v>
      </c>
      <c r="C7" s="59" t="s">
        <v>26</v>
      </c>
      <c r="D7" s="71" t="s">
        <v>159</v>
      </c>
      <c r="E7" s="73">
        <v>297290359.87</v>
      </c>
      <c r="F7" s="75">
        <v>203181560.50999999</v>
      </c>
      <c r="G7" s="77">
        <v>0.68344483352520347</v>
      </c>
      <c r="H7" s="75">
        <v>93122717.689999998</v>
      </c>
      <c r="I7" s="77">
        <v>0.31323826891232187</v>
      </c>
      <c r="J7" s="75">
        <v>0</v>
      </c>
      <c r="K7" s="77">
        <v>0</v>
      </c>
      <c r="L7" s="75">
        <v>0</v>
      </c>
      <c r="M7" s="77">
        <v>0</v>
      </c>
      <c r="N7" s="75">
        <v>0</v>
      </c>
      <c r="O7" s="77">
        <v>0</v>
      </c>
      <c r="P7" s="75">
        <v>986081.67</v>
      </c>
      <c r="Q7" s="77">
        <v>3.3168975624746013E-3</v>
      </c>
    </row>
    <row r="8" spans="1:18" ht="13.5" customHeight="1" x14ac:dyDescent="0.2">
      <c r="A8" s="30">
        <v>6</v>
      </c>
      <c r="B8" s="59" t="s">
        <v>28</v>
      </c>
      <c r="C8" s="59" t="s">
        <v>26</v>
      </c>
      <c r="D8" s="71" t="s">
        <v>29</v>
      </c>
      <c r="E8" s="73">
        <v>259586075.41999999</v>
      </c>
      <c r="F8" s="75">
        <v>163313313.56</v>
      </c>
      <c r="G8" s="77">
        <v>0.62912971466503176</v>
      </c>
      <c r="H8" s="75">
        <v>95256931.950000003</v>
      </c>
      <c r="I8" s="77">
        <v>0.36695701722782342</v>
      </c>
      <c r="J8" s="75">
        <v>0</v>
      </c>
      <c r="K8" s="77">
        <v>0</v>
      </c>
      <c r="L8" s="75">
        <v>0</v>
      </c>
      <c r="M8" s="77">
        <v>0</v>
      </c>
      <c r="N8" s="75">
        <v>0</v>
      </c>
      <c r="O8" s="77">
        <v>0</v>
      </c>
      <c r="P8" s="75">
        <v>1015829.91</v>
      </c>
      <c r="Q8" s="77">
        <v>3.9132681071449129E-3</v>
      </c>
    </row>
    <row r="9" spans="1:18" ht="13.5" customHeight="1" x14ac:dyDescent="0.2">
      <c r="A9" s="30">
        <v>7</v>
      </c>
      <c r="B9" s="59" t="s">
        <v>86</v>
      </c>
      <c r="C9" s="59" t="s">
        <v>39</v>
      </c>
      <c r="D9" s="71" t="s">
        <v>230</v>
      </c>
      <c r="E9" s="73">
        <v>103009648.56999999</v>
      </c>
      <c r="F9" s="75">
        <v>65773544.170000002</v>
      </c>
      <c r="G9" s="77">
        <v>0.63851828525852827</v>
      </c>
      <c r="H9" s="75">
        <v>24717680.609999999</v>
      </c>
      <c r="I9" s="77">
        <v>0.23995500376067347</v>
      </c>
      <c r="J9" s="75">
        <v>7005983.7000000002</v>
      </c>
      <c r="K9" s="77">
        <v>6.8012888086295131E-2</v>
      </c>
      <c r="L9" s="75">
        <v>0</v>
      </c>
      <c r="M9" s="77">
        <v>0</v>
      </c>
      <c r="N9" s="75">
        <v>0</v>
      </c>
      <c r="O9" s="77">
        <v>0</v>
      </c>
      <c r="P9" s="75">
        <v>5512440.0899999999</v>
      </c>
      <c r="Q9" s="77">
        <v>5.3513822894503252E-2</v>
      </c>
    </row>
    <row r="10" spans="1:18" ht="13.5" customHeight="1" x14ac:dyDescent="0.2">
      <c r="A10" s="30">
        <v>8</v>
      </c>
      <c r="B10" s="59" t="s">
        <v>36</v>
      </c>
      <c r="C10" s="59" t="s">
        <v>26</v>
      </c>
      <c r="D10" s="71" t="s">
        <v>37</v>
      </c>
      <c r="E10" s="73">
        <v>84889039.349999994</v>
      </c>
      <c r="F10" s="75">
        <v>57085192.82</v>
      </c>
      <c r="G10" s="77">
        <v>0.67246835701174656</v>
      </c>
      <c r="H10" s="75">
        <v>1200995.71</v>
      </c>
      <c r="I10" s="77">
        <v>1.414783014622488E-2</v>
      </c>
      <c r="J10" s="75">
        <v>9201450.0899999999</v>
      </c>
      <c r="K10" s="77">
        <v>0.10839385344039708</v>
      </c>
      <c r="L10" s="75">
        <v>17372163.5</v>
      </c>
      <c r="M10" s="77">
        <v>0.20464554238120261</v>
      </c>
      <c r="N10" s="75">
        <v>0</v>
      </c>
      <c r="O10" s="77">
        <v>0</v>
      </c>
      <c r="P10" s="75">
        <v>29237.23</v>
      </c>
      <c r="Q10" s="77">
        <v>3.4441702042891596E-4</v>
      </c>
    </row>
    <row r="11" spans="1:18" ht="13.5" customHeight="1" x14ac:dyDescent="0.2">
      <c r="A11" s="30">
        <v>9</v>
      </c>
      <c r="B11" s="59" t="s">
        <v>38</v>
      </c>
      <c r="C11" s="59" t="s">
        <v>39</v>
      </c>
      <c r="D11" s="71" t="s">
        <v>150</v>
      </c>
      <c r="E11" s="73">
        <v>79055266.090000004</v>
      </c>
      <c r="F11" s="75">
        <v>41600787.409999996</v>
      </c>
      <c r="G11" s="77">
        <v>0.52622411469262309</v>
      </c>
      <c r="H11" s="75">
        <v>36971408.530000001</v>
      </c>
      <c r="I11" s="77">
        <v>0.46766534803526078</v>
      </c>
      <c r="J11" s="75">
        <v>0</v>
      </c>
      <c r="K11" s="77">
        <v>0</v>
      </c>
      <c r="L11" s="75">
        <v>0</v>
      </c>
      <c r="M11" s="77">
        <v>0</v>
      </c>
      <c r="N11" s="75">
        <v>0</v>
      </c>
      <c r="O11" s="77">
        <v>0</v>
      </c>
      <c r="P11" s="75">
        <v>483070.15</v>
      </c>
      <c r="Q11" s="77">
        <v>6.1105372721160867E-3</v>
      </c>
    </row>
    <row r="12" spans="1:18" ht="13.5" customHeight="1" x14ac:dyDescent="0.2">
      <c r="A12" s="30">
        <v>10</v>
      </c>
      <c r="B12" s="59" t="s">
        <v>31</v>
      </c>
      <c r="C12" s="59" t="s">
        <v>26</v>
      </c>
      <c r="D12" s="71" t="s">
        <v>183</v>
      </c>
      <c r="E12" s="73">
        <v>73888831.840000004</v>
      </c>
      <c r="F12" s="75">
        <v>58770997.469999999</v>
      </c>
      <c r="G12" s="77">
        <v>0.79539757235929254</v>
      </c>
      <c r="H12" s="75">
        <v>6830810.7699999996</v>
      </c>
      <c r="I12" s="77">
        <v>9.2447134430160449E-2</v>
      </c>
      <c r="J12" s="75">
        <v>0</v>
      </c>
      <c r="K12" s="77">
        <v>0</v>
      </c>
      <c r="L12" s="75">
        <v>8083715.9500000002</v>
      </c>
      <c r="M12" s="77">
        <v>0.10940375898085114</v>
      </c>
      <c r="N12" s="75">
        <v>0</v>
      </c>
      <c r="O12" s="77">
        <v>0</v>
      </c>
      <c r="P12" s="75">
        <v>203307.65</v>
      </c>
      <c r="Q12" s="77">
        <v>2.7515342296958417E-3</v>
      </c>
    </row>
    <row r="13" spans="1:18" ht="13.5" customHeight="1" x14ac:dyDescent="0.2">
      <c r="A13" s="30">
        <v>11</v>
      </c>
      <c r="B13" s="59" t="s">
        <v>80</v>
      </c>
      <c r="C13" s="59" t="s">
        <v>26</v>
      </c>
      <c r="D13" s="71" t="s">
        <v>177</v>
      </c>
      <c r="E13" s="73">
        <v>62754873.57</v>
      </c>
      <c r="F13" s="75">
        <v>31086461.800000001</v>
      </c>
      <c r="G13" s="77">
        <v>0.49536330856159833</v>
      </c>
      <c r="H13" s="75">
        <v>23978914.010000002</v>
      </c>
      <c r="I13" s="77">
        <v>0.38210441111402593</v>
      </c>
      <c r="J13" s="75">
        <v>4849825</v>
      </c>
      <c r="K13" s="77">
        <v>7.7282045586312215E-2</v>
      </c>
      <c r="L13" s="75">
        <v>0</v>
      </c>
      <c r="M13" s="77">
        <v>0</v>
      </c>
      <c r="N13" s="75">
        <v>2765236.32</v>
      </c>
      <c r="O13" s="77">
        <v>4.4064088774165303E-2</v>
      </c>
      <c r="P13" s="75">
        <v>74436.44</v>
      </c>
      <c r="Q13" s="77">
        <v>1.1861459638982427E-3</v>
      </c>
    </row>
    <row r="14" spans="1:18" ht="13.5" customHeight="1" x14ac:dyDescent="0.2">
      <c r="A14" s="30">
        <v>12</v>
      </c>
      <c r="B14" s="59" t="s">
        <v>32</v>
      </c>
      <c r="C14" s="59" t="s">
        <v>26</v>
      </c>
      <c r="D14" s="71" t="s">
        <v>146</v>
      </c>
      <c r="E14" s="73">
        <v>62251054.939999998</v>
      </c>
      <c r="F14" s="75">
        <v>30451482.120000001</v>
      </c>
      <c r="G14" s="77">
        <v>0.4891721457467722</v>
      </c>
      <c r="H14" s="75">
        <v>31362287.710000001</v>
      </c>
      <c r="I14" s="77">
        <v>0.50380331289531077</v>
      </c>
      <c r="J14" s="75">
        <v>0</v>
      </c>
      <c r="K14" s="77">
        <v>0</v>
      </c>
      <c r="L14" s="75">
        <v>0</v>
      </c>
      <c r="M14" s="77">
        <v>0</v>
      </c>
      <c r="N14" s="75">
        <v>0</v>
      </c>
      <c r="O14" s="77">
        <v>0</v>
      </c>
      <c r="P14" s="75">
        <v>437285.11</v>
      </c>
      <c r="Q14" s="77">
        <v>7.0245413579171061E-3</v>
      </c>
    </row>
    <row r="15" spans="1:18" ht="13.5" customHeight="1" x14ac:dyDescent="0.2">
      <c r="A15" s="30">
        <v>13</v>
      </c>
      <c r="B15" s="59" t="s">
        <v>42</v>
      </c>
      <c r="C15" s="59" t="s">
        <v>26</v>
      </c>
      <c r="D15" s="71" t="s">
        <v>126</v>
      </c>
      <c r="E15" s="73">
        <v>59889558.950000003</v>
      </c>
      <c r="F15" s="75">
        <v>30134448.940000001</v>
      </c>
      <c r="G15" s="77">
        <v>0.50316698717314567</v>
      </c>
      <c r="H15" s="75">
        <v>29755110.010000002</v>
      </c>
      <c r="I15" s="77">
        <v>0.49683301282685438</v>
      </c>
      <c r="J15" s="75">
        <v>0</v>
      </c>
      <c r="K15" s="77">
        <v>0</v>
      </c>
      <c r="L15" s="75">
        <v>0</v>
      </c>
      <c r="M15" s="77">
        <v>0</v>
      </c>
      <c r="N15" s="75">
        <v>0</v>
      </c>
      <c r="O15" s="77">
        <v>0</v>
      </c>
      <c r="P15" s="75">
        <v>0</v>
      </c>
      <c r="Q15" s="77">
        <v>0</v>
      </c>
    </row>
    <row r="16" spans="1:18" ht="13.5" customHeight="1" x14ac:dyDescent="0.2">
      <c r="A16" s="30">
        <v>14</v>
      </c>
      <c r="B16" s="59" t="s">
        <v>43</v>
      </c>
      <c r="C16" s="59" t="s">
        <v>26</v>
      </c>
      <c r="D16" s="71" t="s">
        <v>160</v>
      </c>
      <c r="E16" s="73">
        <v>59529278.890000001</v>
      </c>
      <c r="F16" s="75">
        <v>31211559.129999999</v>
      </c>
      <c r="G16" s="77">
        <v>0.52430601734104088</v>
      </c>
      <c r="H16" s="75">
        <v>28091981.469999999</v>
      </c>
      <c r="I16" s="77">
        <v>0.47190192782125262</v>
      </c>
      <c r="J16" s="75">
        <v>0</v>
      </c>
      <c r="K16" s="77">
        <v>0</v>
      </c>
      <c r="L16" s="75">
        <v>0</v>
      </c>
      <c r="M16" s="77">
        <v>0</v>
      </c>
      <c r="N16" s="75">
        <v>0</v>
      </c>
      <c r="O16" s="77">
        <v>0</v>
      </c>
      <c r="P16" s="75">
        <v>225738.29</v>
      </c>
      <c r="Q16" s="77">
        <v>3.7920548377064342E-3</v>
      </c>
    </row>
    <row r="17" spans="1:17" ht="13.5" customHeight="1" x14ac:dyDescent="0.2">
      <c r="A17" s="30">
        <v>15</v>
      </c>
      <c r="B17" s="59" t="s">
        <v>40</v>
      </c>
      <c r="C17" s="59" t="s">
        <v>26</v>
      </c>
      <c r="D17" s="71" t="s">
        <v>41</v>
      </c>
      <c r="E17" s="73">
        <v>49224332.619999997</v>
      </c>
      <c r="F17" s="75">
        <v>38141240.920000002</v>
      </c>
      <c r="G17" s="77">
        <v>0.77484526229011985</v>
      </c>
      <c r="H17" s="75">
        <v>11014489.42</v>
      </c>
      <c r="I17" s="77">
        <v>0.22376107168438844</v>
      </c>
      <c r="J17" s="75">
        <v>0</v>
      </c>
      <c r="K17" s="77">
        <v>0</v>
      </c>
      <c r="L17" s="75">
        <v>0</v>
      </c>
      <c r="M17" s="77">
        <v>0</v>
      </c>
      <c r="N17" s="75">
        <v>0</v>
      </c>
      <c r="O17" s="77">
        <v>0</v>
      </c>
      <c r="P17" s="75">
        <v>68602.28</v>
      </c>
      <c r="Q17" s="77">
        <v>1.3936660254917643E-3</v>
      </c>
    </row>
    <row r="18" spans="1:17" ht="13.5" customHeight="1" x14ac:dyDescent="0.2">
      <c r="A18" s="30">
        <v>16</v>
      </c>
      <c r="B18" s="59" t="s">
        <v>45</v>
      </c>
      <c r="C18" s="59" t="s">
        <v>26</v>
      </c>
      <c r="D18" s="71" t="s">
        <v>166</v>
      </c>
      <c r="E18" s="73">
        <v>35212835.259999998</v>
      </c>
      <c r="F18" s="75">
        <v>20204942.920000002</v>
      </c>
      <c r="G18" s="77">
        <v>0.57379483278791232</v>
      </c>
      <c r="H18" s="75">
        <v>14921903.25</v>
      </c>
      <c r="I18" s="77">
        <v>0.42376318577648103</v>
      </c>
      <c r="J18" s="75">
        <v>0</v>
      </c>
      <c r="K18" s="77">
        <v>0</v>
      </c>
      <c r="L18" s="75">
        <v>0</v>
      </c>
      <c r="M18" s="77">
        <v>0</v>
      </c>
      <c r="N18" s="75">
        <v>0</v>
      </c>
      <c r="O18" s="77">
        <v>0</v>
      </c>
      <c r="P18" s="75">
        <v>85989.09</v>
      </c>
      <c r="Q18" s="77">
        <v>2.4419814356067843E-3</v>
      </c>
    </row>
    <row r="19" spans="1:17" ht="13.5" customHeight="1" x14ac:dyDescent="0.2">
      <c r="A19" s="30">
        <v>17</v>
      </c>
      <c r="B19" s="59" t="s">
        <v>82</v>
      </c>
      <c r="C19" s="59" t="s">
        <v>26</v>
      </c>
      <c r="D19" s="71" t="s">
        <v>112</v>
      </c>
      <c r="E19" s="73">
        <v>24171555.57</v>
      </c>
      <c r="F19" s="75">
        <v>12202744.539999999</v>
      </c>
      <c r="G19" s="77">
        <v>0.50483902472314068</v>
      </c>
      <c r="H19" s="75">
        <v>3104418.07</v>
      </c>
      <c r="I19" s="77">
        <v>0.12843269689489825</v>
      </c>
      <c r="J19" s="75">
        <v>0</v>
      </c>
      <c r="K19" s="77">
        <v>0</v>
      </c>
      <c r="L19" s="75">
        <v>0</v>
      </c>
      <c r="M19" s="77">
        <v>0</v>
      </c>
      <c r="N19" s="75">
        <v>540394.84</v>
      </c>
      <c r="O19" s="77">
        <v>2.2356643056547807E-2</v>
      </c>
      <c r="P19" s="75">
        <v>8323998.1200000001</v>
      </c>
      <c r="Q19" s="77">
        <v>0.34437163532541321</v>
      </c>
    </row>
    <row r="20" spans="1:17" ht="13.5" customHeight="1" x14ac:dyDescent="0.2">
      <c r="A20" s="30">
        <v>18</v>
      </c>
      <c r="B20" s="59" t="s">
        <v>49</v>
      </c>
      <c r="C20" s="59" t="s">
        <v>26</v>
      </c>
      <c r="D20" s="71" t="s">
        <v>141</v>
      </c>
      <c r="E20" s="73">
        <v>23639401.239999998</v>
      </c>
      <c r="F20" s="75">
        <v>13876866.1</v>
      </c>
      <c r="G20" s="77">
        <v>0.58702274051337189</v>
      </c>
      <c r="H20" s="75">
        <v>9523089.1999999993</v>
      </c>
      <c r="I20" s="77">
        <v>0.40284815606437924</v>
      </c>
      <c r="J20" s="75">
        <v>0</v>
      </c>
      <c r="K20" s="77">
        <v>0</v>
      </c>
      <c r="L20" s="75">
        <v>0</v>
      </c>
      <c r="M20" s="77">
        <v>0</v>
      </c>
      <c r="N20" s="75">
        <v>0</v>
      </c>
      <c r="O20" s="77">
        <v>0</v>
      </c>
      <c r="P20" s="75">
        <v>239445.94</v>
      </c>
      <c r="Q20" s="77">
        <v>1.0129103422248948E-2</v>
      </c>
    </row>
    <row r="21" spans="1:17" ht="13.5" customHeight="1" x14ac:dyDescent="0.2">
      <c r="A21" s="30">
        <v>19</v>
      </c>
      <c r="B21" s="59" t="s">
        <v>81</v>
      </c>
      <c r="C21" s="59" t="s">
        <v>26</v>
      </c>
      <c r="D21" s="71" t="s">
        <v>197</v>
      </c>
      <c r="E21" s="73">
        <v>21579103.98</v>
      </c>
      <c r="F21" s="75">
        <v>8743073.4000000004</v>
      </c>
      <c r="G21" s="77">
        <v>0.40516387557626476</v>
      </c>
      <c r="H21" s="75">
        <v>295245.93</v>
      </c>
      <c r="I21" s="77">
        <v>1.3682029164586286E-2</v>
      </c>
      <c r="J21" s="75">
        <v>0</v>
      </c>
      <c r="K21" s="77">
        <v>0</v>
      </c>
      <c r="L21" s="75">
        <v>0</v>
      </c>
      <c r="M21" s="77">
        <v>0</v>
      </c>
      <c r="N21" s="75">
        <v>12538444</v>
      </c>
      <c r="O21" s="77">
        <v>0.58104562690002848</v>
      </c>
      <c r="P21" s="75">
        <v>2340.65</v>
      </c>
      <c r="Q21" s="77">
        <v>1.0846835912044203E-4</v>
      </c>
    </row>
    <row r="22" spans="1:17" ht="13.5" customHeight="1" x14ac:dyDescent="0.2">
      <c r="A22" s="30">
        <v>20</v>
      </c>
      <c r="B22" s="59" t="s">
        <v>75</v>
      </c>
      <c r="C22" s="59" t="s">
        <v>26</v>
      </c>
      <c r="D22" s="71" t="s">
        <v>169</v>
      </c>
      <c r="E22" s="73">
        <v>18585630.100000001</v>
      </c>
      <c r="F22" s="75">
        <v>7683754.3300000001</v>
      </c>
      <c r="G22" s="77">
        <v>0.41342447302876212</v>
      </c>
      <c r="H22" s="75">
        <v>5359466.0199999996</v>
      </c>
      <c r="I22" s="77">
        <v>0.28836611894046033</v>
      </c>
      <c r="J22" s="75">
        <v>0</v>
      </c>
      <c r="K22" s="77">
        <v>0</v>
      </c>
      <c r="L22" s="75">
        <v>5511123.5</v>
      </c>
      <c r="M22" s="77">
        <v>0.29652605105919971</v>
      </c>
      <c r="N22" s="75">
        <v>0</v>
      </c>
      <c r="O22" s="77">
        <v>0</v>
      </c>
      <c r="P22" s="75">
        <v>31286.25</v>
      </c>
      <c r="Q22" s="77">
        <v>1.6833569715777352E-3</v>
      </c>
    </row>
    <row r="23" spans="1:17" ht="13.5" customHeight="1" x14ac:dyDescent="0.2">
      <c r="A23" s="30">
        <v>21</v>
      </c>
      <c r="B23" s="59" t="s">
        <v>76</v>
      </c>
      <c r="C23" s="59" t="s">
        <v>26</v>
      </c>
      <c r="D23" s="71" t="s">
        <v>164</v>
      </c>
      <c r="E23" s="73">
        <v>14119357.550000001</v>
      </c>
      <c r="F23" s="75">
        <v>8453138.0899999999</v>
      </c>
      <c r="G23" s="77">
        <v>0.59869141071507181</v>
      </c>
      <c r="H23" s="75">
        <v>4140484.55</v>
      </c>
      <c r="I23" s="77">
        <v>0.29324879232908152</v>
      </c>
      <c r="J23" s="75">
        <v>1506000</v>
      </c>
      <c r="K23" s="77">
        <v>0.10666207684499072</v>
      </c>
      <c r="L23" s="75">
        <v>0</v>
      </c>
      <c r="M23" s="77">
        <v>0</v>
      </c>
      <c r="N23" s="75">
        <v>0</v>
      </c>
      <c r="O23" s="77">
        <v>0</v>
      </c>
      <c r="P23" s="75">
        <v>19734.91</v>
      </c>
      <c r="Q23" s="77">
        <v>1.3977201108558936E-3</v>
      </c>
    </row>
    <row r="24" spans="1:17" ht="13.5" customHeight="1" x14ac:dyDescent="0.2">
      <c r="A24" s="30">
        <v>22</v>
      </c>
      <c r="B24" s="59" t="s">
        <v>83</v>
      </c>
      <c r="C24" s="59" t="s">
        <v>26</v>
      </c>
      <c r="D24" s="71" t="s">
        <v>156</v>
      </c>
      <c r="E24" s="73">
        <v>10966555.699999999</v>
      </c>
      <c r="F24" s="75">
        <v>7582949.7800000003</v>
      </c>
      <c r="G24" s="77">
        <v>0.69146138381442779</v>
      </c>
      <c r="H24" s="75">
        <v>1330648.28</v>
      </c>
      <c r="I24" s="77">
        <v>0.1213369371752701</v>
      </c>
      <c r="J24" s="75">
        <v>1492032</v>
      </c>
      <c r="K24" s="77">
        <v>0.13605292680909833</v>
      </c>
      <c r="L24" s="75">
        <v>0</v>
      </c>
      <c r="M24" s="77">
        <v>0</v>
      </c>
      <c r="N24" s="75">
        <v>0</v>
      </c>
      <c r="O24" s="77">
        <v>0</v>
      </c>
      <c r="P24" s="75">
        <v>560925.64</v>
      </c>
      <c r="Q24" s="77">
        <v>5.1148752201203886E-2</v>
      </c>
    </row>
    <row r="25" spans="1:17" ht="13.5" customHeight="1" x14ac:dyDescent="0.2">
      <c r="A25" s="30">
        <v>23</v>
      </c>
      <c r="B25" s="59" t="s">
        <v>44</v>
      </c>
      <c r="C25" s="59" t="s">
        <v>26</v>
      </c>
      <c r="D25" s="71" t="s">
        <v>173</v>
      </c>
      <c r="E25" s="73">
        <v>10346847.82</v>
      </c>
      <c r="F25" s="75">
        <v>7359155.2999999998</v>
      </c>
      <c r="G25" s="77">
        <v>0.71124611360138856</v>
      </c>
      <c r="H25" s="75">
        <v>2965452.76</v>
      </c>
      <c r="I25" s="77">
        <v>0.28660446269132428</v>
      </c>
      <c r="J25" s="75">
        <v>0</v>
      </c>
      <c r="K25" s="77">
        <v>0</v>
      </c>
      <c r="L25" s="75">
        <v>0</v>
      </c>
      <c r="M25" s="77">
        <v>0</v>
      </c>
      <c r="N25" s="75">
        <v>0</v>
      </c>
      <c r="O25" s="77">
        <v>0</v>
      </c>
      <c r="P25" s="75">
        <v>22239.759999999998</v>
      </c>
      <c r="Q25" s="77">
        <v>2.1494237072871144E-3</v>
      </c>
    </row>
    <row r="26" spans="1:17" ht="13.5" customHeight="1" x14ac:dyDescent="0.2">
      <c r="A26" s="30">
        <v>24</v>
      </c>
      <c r="B26" s="59" t="s">
        <v>77</v>
      </c>
      <c r="C26" s="59" t="s">
        <v>26</v>
      </c>
      <c r="D26" s="71" t="s">
        <v>78</v>
      </c>
      <c r="E26" s="73">
        <v>10286829.26</v>
      </c>
      <c r="F26" s="75">
        <v>5423534.46</v>
      </c>
      <c r="G26" s="77">
        <v>0.52723092052176246</v>
      </c>
      <c r="H26" s="75">
        <v>4609685.96</v>
      </c>
      <c r="I26" s="77">
        <v>0.44811533695077582</v>
      </c>
      <c r="J26" s="75">
        <v>0</v>
      </c>
      <c r="K26" s="77">
        <v>0</v>
      </c>
      <c r="L26" s="75">
        <v>0</v>
      </c>
      <c r="M26" s="77">
        <v>0</v>
      </c>
      <c r="N26" s="75">
        <v>0</v>
      </c>
      <c r="O26" s="77">
        <v>0</v>
      </c>
      <c r="P26" s="75">
        <v>253608.84</v>
      </c>
      <c r="Q26" s="77">
        <v>2.4653742527461761E-2</v>
      </c>
    </row>
    <row r="27" spans="1:17" ht="13.5" customHeight="1" x14ac:dyDescent="0.2">
      <c r="A27" s="30">
        <v>25</v>
      </c>
      <c r="B27" s="59" t="s">
        <v>46</v>
      </c>
      <c r="C27" s="59" t="s">
        <v>26</v>
      </c>
      <c r="D27" s="71" t="s">
        <v>47</v>
      </c>
      <c r="E27" s="73">
        <v>9131365.7200000007</v>
      </c>
      <c r="F27" s="75">
        <v>6411791.4100000001</v>
      </c>
      <c r="G27" s="77">
        <v>0.70217222774864385</v>
      </c>
      <c r="H27" s="75">
        <v>1317502.18</v>
      </c>
      <c r="I27" s="77">
        <v>0.14428314672736597</v>
      </c>
      <c r="J27" s="75">
        <v>0</v>
      </c>
      <c r="K27" s="77">
        <v>0</v>
      </c>
      <c r="L27" s="75">
        <v>1357940.83</v>
      </c>
      <c r="M27" s="77">
        <v>0.14871169019391767</v>
      </c>
      <c r="N27" s="75">
        <v>0</v>
      </c>
      <c r="O27" s="77">
        <v>0</v>
      </c>
      <c r="P27" s="75">
        <v>44131.3</v>
      </c>
      <c r="Q27" s="77">
        <v>4.8329353300724E-3</v>
      </c>
    </row>
    <row r="28" spans="1:17" ht="13.5" customHeight="1" x14ac:dyDescent="0.2">
      <c r="A28" s="30">
        <v>26</v>
      </c>
      <c r="B28" s="59" t="s">
        <v>51</v>
      </c>
      <c r="C28" s="59" t="s">
        <v>26</v>
      </c>
      <c r="D28" s="71" t="s">
        <v>135</v>
      </c>
      <c r="E28" s="73">
        <v>8431007.7200000007</v>
      </c>
      <c r="F28" s="75">
        <v>4239024.4400000004</v>
      </c>
      <c r="G28" s="77">
        <v>0.50278977090060117</v>
      </c>
      <c r="H28" s="75">
        <v>4191983.28</v>
      </c>
      <c r="I28" s="77">
        <v>0.49721022909939877</v>
      </c>
      <c r="J28" s="75">
        <v>0</v>
      </c>
      <c r="K28" s="77">
        <v>0</v>
      </c>
      <c r="L28" s="75">
        <v>0</v>
      </c>
      <c r="M28" s="77">
        <v>0</v>
      </c>
      <c r="N28" s="75">
        <v>0</v>
      </c>
      <c r="O28" s="77">
        <v>0</v>
      </c>
      <c r="P28" s="75">
        <v>0</v>
      </c>
      <c r="Q28" s="77">
        <v>0</v>
      </c>
    </row>
    <row r="29" spans="1:17" ht="13.5" customHeight="1" x14ac:dyDescent="0.2">
      <c r="A29" s="30">
        <v>27</v>
      </c>
      <c r="B29" s="59" t="s">
        <v>53</v>
      </c>
      <c r="C29" s="59" t="s">
        <v>26</v>
      </c>
      <c r="D29" s="71" t="s">
        <v>158</v>
      </c>
      <c r="E29" s="73">
        <v>7169668.2300000004</v>
      </c>
      <c r="F29" s="75">
        <v>3587873.67</v>
      </c>
      <c r="G29" s="77">
        <v>0.50042394639507604</v>
      </c>
      <c r="H29" s="75">
        <v>3566889.84</v>
      </c>
      <c r="I29" s="77">
        <v>0.49749719590581387</v>
      </c>
      <c r="J29" s="75">
        <v>0</v>
      </c>
      <c r="K29" s="77">
        <v>0</v>
      </c>
      <c r="L29" s="75">
        <v>0</v>
      </c>
      <c r="M29" s="77">
        <v>0</v>
      </c>
      <c r="N29" s="75">
        <v>0</v>
      </c>
      <c r="O29" s="77">
        <v>0</v>
      </c>
      <c r="P29" s="75">
        <v>14904.72</v>
      </c>
      <c r="Q29" s="77">
        <v>2.0788576991100185E-3</v>
      </c>
    </row>
    <row r="30" spans="1:17" ht="13.5" customHeight="1" x14ac:dyDescent="0.2">
      <c r="A30" s="30">
        <v>28</v>
      </c>
      <c r="B30" s="59" t="s">
        <v>79</v>
      </c>
      <c r="C30" s="59" t="s">
        <v>26</v>
      </c>
      <c r="D30" s="71" t="s">
        <v>147</v>
      </c>
      <c r="E30" s="73">
        <v>6751564.4000000004</v>
      </c>
      <c r="F30" s="75">
        <v>3403421.67</v>
      </c>
      <c r="G30" s="77">
        <v>0.50409378750797362</v>
      </c>
      <c r="H30" s="75">
        <v>3334678.17</v>
      </c>
      <c r="I30" s="77">
        <v>0.49391192506435988</v>
      </c>
      <c r="J30" s="75">
        <v>0</v>
      </c>
      <c r="K30" s="77">
        <v>0</v>
      </c>
      <c r="L30" s="75">
        <v>0</v>
      </c>
      <c r="M30" s="77">
        <v>0</v>
      </c>
      <c r="N30" s="75">
        <v>0</v>
      </c>
      <c r="O30" s="77">
        <v>0</v>
      </c>
      <c r="P30" s="75">
        <v>13464.56</v>
      </c>
      <c r="Q30" s="77">
        <v>1.9942874276663936E-3</v>
      </c>
    </row>
    <row r="31" spans="1:17" ht="13.5" customHeight="1" x14ac:dyDescent="0.2">
      <c r="A31" s="30">
        <v>29</v>
      </c>
      <c r="B31" s="59" t="s">
        <v>50</v>
      </c>
      <c r="C31" s="59" t="s">
        <v>34</v>
      </c>
      <c r="D31" s="71" t="s">
        <v>153</v>
      </c>
      <c r="E31" s="73">
        <v>5590717.4500000002</v>
      </c>
      <c r="F31" s="75">
        <v>2792668.24</v>
      </c>
      <c r="G31" s="77">
        <v>0.49951875854502359</v>
      </c>
      <c r="H31" s="75">
        <v>2787184.79</v>
      </c>
      <c r="I31" s="77">
        <v>0.49853794525065831</v>
      </c>
      <c r="J31" s="75">
        <v>0</v>
      </c>
      <c r="K31" s="77">
        <v>0</v>
      </c>
      <c r="L31" s="75">
        <v>0</v>
      </c>
      <c r="M31" s="77">
        <v>0</v>
      </c>
      <c r="N31" s="75">
        <v>0</v>
      </c>
      <c r="O31" s="77">
        <v>0</v>
      </c>
      <c r="P31" s="75">
        <v>10864.42</v>
      </c>
      <c r="Q31" s="77">
        <v>1.9432962043181058E-3</v>
      </c>
    </row>
    <row r="32" spans="1:17" ht="13.5" customHeight="1" x14ac:dyDescent="0.2">
      <c r="A32" s="30">
        <v>30</v>
      </c>
      <c r="B32" s="59" t="s">
        <v>52</v>
      </c>
      <c r="C32" s="59" t="s">
        <v>26</v>
      </c>
      <c r="D32" s="71" t="s">
        <v>113</v>
      </c>
      <c r="E32" s="73">
        <v>3801751.59</v>
      </c>
      <c r="F32" s="75">
        <v>1955225.81</v>
      </c>
      <c r="G32" s="77">
        <v>0.51429604583922861</v>
      </c>
      <c r="H32" s="75">
        <v>1837525.73</v>
      </c>
      <c r="I32" s="77">
        <v>0.48333661116453958</v>
      </c>
      <c r="J32" s="75">
        <v>0</v>
      </c>
      <c r="K32" s="77">
        <v>0</v>
      </c>
      <c r="L32" s="75">
        <v>0</v>
      </c>
      <c r="M32" s="77">
        <v>0</v>
      </c>
      <c r="N32" s="75">
        <v>0</v>
      </c>
      <c r="O32" s="77">
        <v>0</v>
      </c>
      <c r="P32" s="75">
        <v>9000.0499999999993</v>
      </c>
      <c r="Q32" s="77">
        <v>2.3673429962319027E-3</v>
      </c>
    </row>
    <row r="33" spans="1:17" ht="13.5" customHeight="1" x14ac:dyDescent="0.2">
      <c r="A33" s="30">
        <v>31</v>
      </c>
      <c r="B33" s="59" t="s">
        <v>70</v>
      </c>
      <c r="C33" s="59" t="s">
        <v>26</v>
      </c>
      <c r="D33" s="71" t="s">
        <v>171</v>
      </c>
      <c r="E33" s="73">
        <v>3786311.43</v>
      </c>
      <c r="F33" s="75">
        <v>2109511.1800000002</v>
      </c>
      <c r="G33" s="77">
        <v>0.55714148690616294</v>
      </c>
      <c r="H33" s="75">
        <v>1660353.84</v>
      </c>
      <c r="I33" s="77">
        <v>0.43851486352774738</v>
      </c>
      <c r="J33" s="75">
        <v>0</v>
      </c>
      <c r="K33" s="77">
        <v>0</v>
      </c>
      <c r="L33" s="75">
        <v>0</v>
      </c>
      <c r="M33" s="77">
        <v>0</v>
      </c>
      <c r="N33" s="75">
        <v>0</v>
      </c>
      <c r="O33" s="77">
        <v>0</v>
      </c>
      <c r="P33" s="75">
        <v>16446.41</v>
      </c>
      <c r="Q33" s="77">
        <v>4.343649566089707E-3</v>
      </c>
    </row>
    <row r="34" spans="1:17" ht="13.5" customHeight="1" x14ac:dyDescent="0.2">
      <c r="A34" s="30">
        <v>32</v>
      </c>
      <c r="B34" s="59" t="s">
        <v>48</v>
      </c>
      <c r="C34" s="59" t="s">
        <v>26</v>
      </c>
      <c r="D34" s="71" t="s">
        <v>181</v>
      </c>
      <c r="E34" s="73">
        <v>3398899.73</v>
      </c>
      <c r="F34" s="75">
        <v>1810926.93</v>
      </c>
      <c r="G34" s="77">
        <v>0.5327979857764148</v>
      </c>
      <c r="H34" s="75">
        <v>1571985.96</v>
      </c>
      <c r="I34" s="77">
        <v>0.4624984803538173</v>
      </c>
      <c r="J34" s="75">
        <v>0</v>
      </c>
      <c r="K34" s="77">
        <v>0</v>
      </c>
      <c r="L34" s="75">
        <v>0</v>
      </c>
      <c r="M34" s="77">
        <v>0</v>
      </c>
      <c r="N34" s="75">
        <v>0</v>
      </c>
      <c r="O34" s="77">
        <v>0</v>
      </c>
      <c r="P34" s="75">
        <v>15986.84</v>
      </c>
      <c r="Q34" s="77">
        <v>4.7035338697679089E-3</v>
      </c>
    </row>
    <row r="35" spans="1:17" ht="13.5" customHeight="1" x14ac:dyDescent="0.2">
      <c r="A35" s="30">
        <v>33</v>
      </c>
      <c r="B35" s="59" t="s">
        <v>58</v>
      </c>
      <c r="C35" s="59" t="s">
        <v>26</v>
      </c>
      <c r="D35" s="71" t="s">
        <v>84</v>
      </c>
      <c r="E35" s="73">
        <v>3324478.32</v>
      </c>
      <c r="F35" s="75">
        <v>1906875.89</v>
      </c>
      <c r="G35" s="77">
        <v>0.57358650183647464</v>
      </c>
      <c r="H35" s="75">
        <v>1077789.68</v>
      </c>
      <c r="I35" s="77">
        <v>0.32419813764945832</v>
      </c>
      <c r="J35" s="75">
        <v>0</v>
      </c>
      <c r="K35" s="77">
        <v>0</v>
      </c>
      <c r="L35" s="75">
        <v>330667.40999999997</v>
      </c>
      <c r="M35" s="77">
        <v>9.9464450711172034E-2</v>
      </c>
      <c r="N35" s="75">
        <v>0</v>
      </c>
      <c r="O35" s="77">
        <v>0</v>
      </c>
      <c r="P35" s="75">
        <v>9145.34</v>
      </c>
      <c r="Q35" s="77">
        <v>2.7509098028950301E-3</v>
      </c>
    </row>
    <row r="36" spans="1:17" ht="13.5" customHeight="1" x14ac:dyDescent="0.2">
      <c r="A36" s="30">
        <v>34</v>
      </c>
      <c r="B36" s="59" t="s">
        <v>63</v>
      </c>
      <c r="C36" s="59" t="s">
        <v>26</v>
      </c>
      <c r="D36" s="71" t="s">
        <v>129</v>
      </c>
      <c r="E36" s="73">
        <v>3310960.72</v>
      </c>
      <c r="F36" s="75">
        <v>1027006.28</v>
      </c>
      <c r="G36" s="77">
        <v>0.31018377046768469</v>
      </c>
      <c r="H36" s="75">
        <v>2271745.35</v>
      </c>
      <c r="I36" s="77">
        <v>0.68612875298623288</v>
      </c>
      <c r="J36" s="75">
        <v>0</v>
      </c>
      <c r="K36" s="77">
        <v>0</v>
      </c>
      <c r="L36" s="75">
        <v>0</v>
      </c>
      <c r="M36" s="77">
        <v>0</v>
      </c>
      <c r="N36" s="75">
        <v>0</v>
      </c>
      <c r="O36" s="77">
        <v>0</v>
      </c>
      <c r="P36" s="75">
        <v>12209.09</v>
      </c>
      <c r="Q36" s="77">
        <v>3.6874765460823706E-3</v>
      </c>
    </row>
    <row r="37" spans="1:17" ht="13.5" customHeight="1" x14ac:dyDescent="0.2">
      <c r="A37" s="30">
        <v>35</v>
      </c>
      <c r="B37" s="59" t="s">
        <v>73</v>
      </c>
      <c r="C37" s="59" t="s">
        <v>39</v>
      </c>
      <c r="D37" s="71" t="s">
        <v>144</v>
      </c>
      <c r="E37" s="73">
        <v>3280715.77</v>
      </c>
      <c r="F37" s="75">
        <v>1850863.94</v>
      </c>
      <c r="G37" s="77">
        <v>0.56416467312558438</v>
      </c>
      <c r="H37" s="75">
        <v>1416070.74</v>
      </c>
      <c r="I37" s="77">
        <v>0.43163469171850871</v>
      </c>
      <c r="J37" s="75">
        <v>0</v>
      </c>
      <c r="K37" s="77">
        <v>0</v>
      </c>
      <c r="L37" s="75">
        <v>0</v>
      </c>
      <c r="M37" s="77">
        <v>0</v>
      </c>
      <c r="N37" s="75">
        <v>0</v>
      </c>
      <c r="O37" s="77">
        <v>0</v>
      </c>
      <c r="P37" s="75">
        <v>13781.09</v>
      </c>
      <c r="Q37" s="77">
        <v>4.2006351559068468E-3</v>
      </c>
    </row>
    <row r="38" spans="1:17" ht="13.5" customHeight="1" x14ac:dyDescent="0.2">
      <c r="A38" s="30">
        <v>36</v>
      </c>
      <c r="B38" s="59" t="s">
        <v>56</v>
      </c>
      <c r="C38" s="59" t="s">
        <v>26</v>
      </c>
      <c r="D38" s="71" t="s">
        <v>179</v>
      </c>
      <c r="E38" s="73">
        <v>3051937.83</v>
      </c>
      <c r="F38" s="75">
        <v>1671213.72</v>
      </c>
      <c r="G38" s="77">
        <v>0.54759101039748237</v>
      </c>
      <c r="H38" s="75">
        <v>1371674</v>
      </c>
      <c r="I38" s="77">
        <v>0.44944362447907399</v>
      </c>
      <c r="J38" s="75">
        <v>0</v>
      </c>
      <c r="K38" s="77">
        <v>0</v>
      </c>
      <c r="L38" s="75">
        <v>0</v>
      </c>
      <c r="M38" s="77">
        <v>0</v>
      </c>
      <c r="N38" s="75">
        <v>0</v>
      </c>
      <c r="O38" s="77">
        <v>0</v>
      </c>
      <c r="P38" s="75">
        <v>9050.11</v>
      </c>
      <c r="Q38" s="77">
        <v>2.9653651234435533E-3</v>
      </c>
    </row>
    <row r="39" spans="1:17" ht="13.5" customHeight="1" x14ac:dyDescent="0.2">
      <c r="A39" s="30">
        <v>37</v>
      </c>
      <c r="B39" s="59" t="s">
        <v>57</v>
      </c>
      <c r="C39" s="59" t="s">
        <v>26</v>
      </c>
      <c r="D39" s="71" t="s">
        <v>190</v>
      </c>
      <c r="E39" s="73">
        <v>2457188.4700000002</v>
      </c>
      <c r="F39" s="75">
        <v>1230646.6100000001</v>
      </c>
      <c r="G39" s="77">
        <v>0.50083525339022938</v>
      </c>
      <c r="H39" s="75">
        <v>1217930.93</v>
      </c>
      <c r="I39" s="77">
        <v>0.49566036340712594</v>
      </c>
      <c r="J39" s="75">
        <v>0</v>
      </c>
      <c r="K39" s="77">
        <v>0</v>
      </c>
      <c r="L39" s="75">
        <v>0</v>
      </c>
      <c r="M39" s="77">
        <v>0</v>
      </c>
      <c r="N39" s="75">
        <v>0</v>
      </c>
      <c r="O39" s="77">
        <v>0</v>
      </c>
      <c r="P39" s="75">
        <v>8610.93</v>
      </c>
      <c r="Q39" s="77">
        <v>3.5043832026446062E-3</v>
      </c>
    </row>
    <row r="40" spans="1:17" ht="13.5" customHeight="1" x14ac:dyDescent="0.2">
      <c r="A40" s="30">
        <v>38</v>
      </c>
      <c r="B40" s="59" t="s">
        <v>74</v>
      </c>
      <c r="C40" s="59" t="s">
        <v>26</v>
      </c>
      <c r="D40" s="71" t="s">
        <v>154</v>
      </c>
      <c r="E40" s="73">
        <v>2335455.92</v>
      </c>
      <c r="F40" s="75">
        <v>0</v>
      </c>
      <c r="G40" s="77">
        <v>0</v>
      </c>
      <c r="H40" s="75">
        <v>2335035.92</v>
      </c>
      <c r="I40" s="77">
        <v>0.99982016359358217</v>
      </c>
      <c r="J40" s="75">
        <v>0</v>
      </c>
      <c r="K40" s="77">
        <v>0</v>
      </c>
      <c r="L40" s="75">
        <v>0</v>
      </c>
      <c r="M40" s="77">
        <v>0</v>
      </c>
      <c r="N40" s="75">
        <v>0</v>
      </c>
      <c r="O40" s="77">
        <v>0</v>
      </c>
      <c r="P40" s="75">
        <v>420</v>
      </c>
      <c r="Q40" s="77">
        <v>1.7983640641780986E-4</v>
      </c>
    </row>
    <row r="41" spans="1:17" ht="13.5" customHeight="1" x14ac:dyDescent="0.2">
      <c r="A41" s="30">
        <v>39</v>
      </c>
      <c r="B41" s="59" t="s">
        <v>71</v>
      </c>
      <c r="C41" s="59" t="s">
        <v>26</v>
      </c>
      <c r="D41" s="71" t="s">
        <v>178</v>
      </c>
      <c r="E41" s="73">
        <v>1108445.81</v>
      </c>
      <c r="F41" s="75">
        <v>501098.84</v>
      </c>
      <c r="G41" s="77">
        <v>0.45207337650543333</v>
      </c>
      <c r="H41" s="75">
        <v>604871.1</v>
      </c>
      <c r="I41" s="77">
        <v>0.54569298250132769</v>
      </c>
      <c r="J41" s="75">
        <v>0</v>
      </c>
      <c r="K41" s="77">
        <v>0</v>
      </c>
      <c r="L41" s="75">
        <v>0</v>
      </c>
      <c r="M41" s="77">
        <v>0</v>
      </c>
      <c r="N41" s="75">
        <v>0</v>
      </c>
      <c r="O41" s="77">
        <v>0</v>
      </c>
      <c r="P41" s="75">
        <v>2475.87</v>
      </c>
      <c r="Q41" s="77">
        <v>2.2336409932389926E-3</v>
      </c>
    </row>
    <row r="42" spans="1:17" ht="13.5" customHeight="1" x14ac:dyDescent="0.2">
      <c r="A42" s="30">
        <v>40</v>
      </c>
      <c r="B42" s="59" t="s">
        <v>68</v>
      </c>
      <c r="C42" s="59" t="s">
        <v>26</v>
      </c>
      <c r="D42" s="72" t="s">
        <v>69</v>
      </c>
      <c r="E42" s="73">
        <v>1016937.88</v>
      </c>
      <c r="F42" s="75">
        <v>461054.21</v>
      </c>
      <c r="G42" s="77">
        <v>0.45337499867740205</v>
      </c>
      <c r="H42" s="75">
        <v>554875.28</v>
      </c>
      <c r="I42" s="77">
        <v>0.54563340683110362</v>
      </c>
      <c r="J42" s="75">
        <v>0</v>
      </c>
      <c r="K42" s="77">
        <v>0</v>
      </c>
      <c r="L42" s="75">
        <v>0</v>
      </c>
      <c r="M42" s="77">
        <v>0</v>
      </c>
      <c r="N42" s="75">
        <v>0</v>
      </c>
      <c r="O42" s="77">
        <v>0</v>
      </c>
      <c r="P42" s="75">
        <v>1008.39</v>
      </c>
      <c r="Q42" s="77">
        <v>9.9159449149440674E-4</v>
      </c>
    </row>
    <row r="43" spans="1:17" ht="13.5" customHeight="1" x14ac:dyDescent="0.2">
      <c r="A43" s="30">
        <v>41</v>
      </c>
      <c r="B43" s="59" t="s">
        <v>54</v>
      </c>
      <c r="C43" s="59" t="s">
        <v>26</v>
      </c>
      <c r="D43" s="71" t="s">
        <v>55</v>
      </c>
      <c r="E43" s="73">
        <v>862594.67</v>
      </c>
      <c r="F43" s="75">
        <v>441420.14</v>
      </c>
      <c r="G43" s="77">
        <v>0.51173529741378998</v>
      </c>
      <c r="H43" s="75">
        <v>417533.39</v>
      </c>
      <c r="I43" s="77">
        <v>0.48404355431502954</v>
      </c>
      <c r="J43" s="75">
        <v>0</v>
      </c>
      <c r="K43" s="77">
        <v>0</v>
      </c>
      <c r="L43" s="75">
        <v>0</v>
      </c>
      <c r="M43" s="77">
        <v>0</v>
      </c>
      <c r="N43" s="75">
        <v>0</v>
      </c>
      <c r="O43" s="77">
        <v>0</v>
      </c>
      <c r="P43" s="75">
        <v>3641.14</v>
      </c>
      <c r="Q43" s="77">
        <v>4.2211482711804835E-3</v>
      </c>
    </row>
    <row r="44" spans="1:17" ht="13.5" customHeight="1" x14ac:dyDescent="0.2">
      <c r="A44" s="30">
        <v>42</v>
      </c>
      <c r="B44" s="59" t="s">
        <v>59</v>
      </c>
      <c r="C44" s="59" t="s">
        <v>26</v>
      </c>
      <c r="D44" s="72" t="s">
        <v>163</v>
      </c>
      <c r="E44" s="73">
        <v>835798.54</v>
      </c>
      <c r="F44" s="75">
        <v>446805.18</v>
      </c>
      <c r="G44" s="77">
        <v>0.53458478163888634</v>
      </c>
      <c r="H44" s="75">
        <v>382337.74</v>
      </c>
      <c r="I44" s="77">
        <v>0.4574520314428881</v>
      </c>
      <c r="J44" s="75">
        <v>0</v>
      </c>
      <c r="K44" s="77">
        <v>0</v>
      </c>
      <c r="L44" s="75">
        <v>0</v>
      </c>
      <c r="M44" s="77">
        <v>0</v>
      </c>
      <c r="N44" s="75">
        <v>0</v>
      </c>
      <c r="O44" s="77">
        <v>0</v>
      </c>
      <c r="P44" s="75">
        <v>6655.62</v>
      </c>
      <c r="Q44" s="77">
        <v>7.9631869182255326E-3</v>
      </c>
    </row>
    <row r="45" spans="1:17" ht="13.5" customHeight="1" x14ac:dyDescent="0.2">
      <c r="A45" s="30">
        <v>43</v>
      </c>
      <c r="B45" s="59" t="s">
        <v>72</v>
      </c>
      <c r="C45" s="59" t="s">
        <v>26</v>
      </c>
      <c r="D45" s="71" t="s">
        <v>180</v>
      </c>
      <c r="E45" s="73">
        <v>376620.72</v>
      </c>
      <c r="F45" s="75">
        <v>211793.94</v>
      </c>
      <c r="G45" s="77">
        <v>0.56235339362104142</v>
      </c>
      <c r="H45" s="75">
        <v>164059.78</v>
      </c>
      <c r="I45" s="77">
        <v>0.43561007477230679</v>
      </c>
      <c r="J45" s="75">
        <v>0</v>
      </c>
      <c r="K45" s="77">
        <v>0</v>
      </c>
      <c r="L45" s="75">
        <v>0</v>
      </c>
      <c r="M45" s="77">
        <v>0</v>
      </c>
      <c r="N45" s="75">
        <v>0</v>
      </c>
      <c r="O45" s="77">
        <v>0</v>
      </c>
      <c r="P45" s="75">
        <v>767</v>
      </c>
      <c r="Q45" s="77">
        <v>2.0365316066519126E-3</v>
      </c>
    </row>
    <row r="46" spans="1:17" ht="13.5" customHeight="1" x14ac:dyDescent="0.2">
      <c r="A46" s="30">
        <v>44</v>
      </c>
      <c r="B46" s="59" t="s">
        <v>60</v>
      </c>
      <c r="C46" s="59" t="s">
        <v>26</v>
      </c>
      <c r="D46" s="71" t="s">
        <v>131</v>
      </c>
      <c r="E46" s="73">
        <v>257549.29</v>
      </c>
      <c r="F46" s="75">
        <v>121296.36</v>
      </c>
      <c r="G46" s="77">
        <v>0.47096367456497357</v>
      </c>
      <c r="H46" s="75">
        <v>134949.96</v>
      </c>
      <c r="I46" s="77">
        <v>0.52397721616704895</v>
      </c>
      <c r="J46" s="75">
        <v>0</v>
      </c>
      <c r="K46" s="77">
        <v>0</v>
      </c>
      <c r="L46" s="75">
        <v>0</v>
      </c>
      <c r="M46" s="77">
        <v>0</v>
      </c>
      <c r="N46" s="75">
        <v>0</v>
      </c>
      <c r="O46" s="77">
        <v>0</v>
      </c>
      <c r="P46" s="75">
        <v>1302.97</v>
      </c>
      <c r="Q46" s="77">
        <v>5.0591092679774033E-3</v>
      </c>
    </row>
    <row r="47" spans="1:17" ht="13.5" customHeight="1" x14ac:dyDescent="0.2">
      <c r="A47" s="30">
        <v>45</v>
      </c>
      <c r="B47" s="59" t="s">
        <v>61</v>
      </c>
      <c r="C47" s="59" t="s">
        <v>26</v>
      </c>
      <c r="D47" s="71" t="s">
        <v>62</v>
      </c>
      <c r="E47" s="73">
        <v>171402.62</v>
      </c>
      <c r="F47" s="75">
        <v>26894.55</v>
      </c>
      <c r="G47" s="77">
        <v>0.15690862835118857</v>
      </c>
      <c r="H47" s="75">
        <v>144384.82999999999</v>
      </c>
      <c r="I47" s="77">
        <v>0.84237236280285555</v>
      </c>
      <c r="J47" s="75">
        <v>0</v>
      </c>
      <c r="K47" s="77">
        <v>0</v>
      </c>
      <c r="L47" s="75">
        <v>0</v>
      </c>
      <c r="M47" s="77">
        <v>0</v>
      </c>
      <c r="N47" s="75">
        <v>0</v>
      </c>
      <c r="O47" s="77">
        <v>0</v>
      </c>
      <c r="P47" s="75">
        <v>123.24</v>
      </c>
      <c r="Q47" s="77">
        <v>7.1900884595579688E-4</v>
      </c>
    </row>
    <row r="48" spans="1:17" ht="13.5" customHeight="1" x14ac:dyDescent="0.2">
      <c r="A48" s="30">
        <v>46</v>
      </c>
      <c r="B48" s="59" t="s">
        <v>67</v>
      </c>
      <c r="C48" s="59" t="s">
        <v>26</v>
      </c>
      <c r="D48" s="71" t="s">
        <v>139</v>
      </c>
      <c r="E48" s="73">
        <v>140096.5</v>
      </c>
      <c r="F48" s="75">
        <v>80398.509999999995</v>
      </c>
      <c r="G48" s="77">
        <v>0.57387950448440894</v>
      </c>
      <c r="H48" s="75">
        <v>59444.47</v>
      </c>
      <c r="I48" s="77">
        <v>0.42431088571092068</v>
      </c>
      <c r="J48" s="75">
        <v>0</v>
      </c>
      <c r="K48" s="77">
        <v>0</v>
      </c>
      <c r="L48" s="75">
        <v>0</v>
      </c>
      <c r="M48" s="77">
        <v>0</v>
      </c>
      <c r="N48" s="75">
        <v>0</v>
      </c>
      <c r="O48" s="77">
        <v>0</v>
      </c>
      <c r="P48" s="75">
        <v>253.52</v>
      </c>
      <c r="Q48" s="77">
        <v>1.8096098046703523E-3</v>
      </c>
    </row>
    <row r="49" spans="1:17" ht="13.5" customHeight="1" x14ac:dyDescent="0.2">
      <c r="A49" s="30">
        <v>47</v>
      </c>
      <c r="B49" s="59" t="s">
        <v>64</v>
      </c>
      <c r="C49" s="59" t="s">
        <v>39</v>
      </c>
      <c r="D49" s="71" t="s">
        <v>167</v>
      </c>
      <c r="E49" s="73">
        <v>42216.39</v>
      </c>
      <c r="F49" s="75">
        <v>19046.349999999999</v>
      </c>
      <c r="G49" s="77">
        <v>0.45116008261246399</v>
      </c>
      <c r="H49" s="75">
        <v>23077.71</v>
      </c>
      <c r="I49" s="77">
        <v>0.54665285212686354</v>
      </c>
      <c r="J49" s="75">
        <v>0</v>
      </c>
      <c r="K49" s="77">
        <v>0</v>
      </c>
      <c r="L49" s="75">
        <v>0</v>
      </c>
      <c r="M49" s="77">
        <v>0</v>
      </c>
      <c r="N49" s="75">
        <v>0</v>
      </c>
      <c r="O49" s="77">
        <v>0</v>
      </c>
      <c r="P49" s="75">
        <v>92.33</v>
      </c>
      <c r="Q49" s="77">
        <v>2.1870652606724543E-3</v>
      </c>
    </row>
    <row r="50" spans="1:17" ht="13.5" customHeight="1" x14ac:dyDescent="0.2">
      <c r="A50" s="30">
        <v>48</v>
      </c>
      <c r="B50" s="59" t="s">
        <v>66</v>
      </c>
      <c r="C50" s="59" t="s">
        <v>34</v>
      </c>
      <c r="D50" s="71" t="s">
        <v>185</v>
      </c>
      <c r="E50" s="73">
        <v>1629.21</v>
      </c>
      <c r="F50" s="75">
        <v>0</v>
      </c>
      <c r="G50" s="77">
        <v>0</v>
      </c>
      <c r="H50" s="75">
        <v>1629.21</v>
      </c>
      <c r="I50" s="77">
        <v>1</v>
      </c>
      <c r="J50" s="75">
        <v>0</v>
      </c>
      <c r="K50" s="77">
        <v>0</v>
      </c>
      <c r="L50" s="75">
        <v>0</v>
      </c>
      <c r="M50" s="77">
        <v>0</v>
      </c>
      <c r="N50" s="75">
        <v>0</v>
      </c>
      <c r="O50" s="77">
        <v>0</v>
      </c>
      <c r="P50" s="75">
        <v>0</v>
      </c>
      <c r="Q50" s="77">
        <v>0</v>
      </c>
    </row>
    <row r="51" spans="1:17" ht="13.5" customHeight="1" x14ac:dyDescent="0.2">
      <c r="A51" s="30">
        <v>49</v>
      </c>
      <c r="B51" s="59" t="s">
        <v>65</v>
      </c>
      <c r="C51" s="59" t="s">
        <v>26</v>
      </c>
      <c r="D51" s="71" t="s">
        <v>123</v>
      </c>
      <c r="E51" s="73">
        <v>0</v>
      </c>
      <c r="F51" s="75">
        <v>0</v>
      </c>
      <c r="G51" s="77">
        <v>0</v>
      </c>
      <c r="H51" s="75">
        <v>0</v>
      </c>
      <c r="I51" s="77">
        <v>0</v>
      </c>
      <c r="J51" s="75">
        <v>0</v>
      </c>
      <c r="K51" s="77">
        <v>0</v>
      </c>
      <c r="L51" s="75">
        <v>0</v>
      </c>
      <c r="M51" s="77">
        <v>0</v>
      </c>
      <c r="N51" s="75">
        <v>0</v>
      </c>
      <c r="O51" s="77">
        <v>0</v>
      </c>
      <c r="P51" s="75">
        <v>0</v>
      </c>
      <c r="Q51" s="77">
        <v>0</v>
      </c>
    </row>
    <row r="52" spans="1:17" ht="15.75" thickBot="1" x14ac:dyDescent="0.25">
      <c r="A52" s="31"/>
      <c r="B52" s="115" t="s">
        <v>4</v>
      </c>
      <c r="C52" s="115"/>
      <c r="D52" s="115"/>
      <c r="E52" s="45">
        <f>SUM(E3:E51)</f>
        <v>3338140537.8499994</v>
      </c>
      <c r="F52" s="76">
        <f>SUM(F3:F51)</f>
        <v>2011022455.4500003</v>
      </c>
      <c r="G52" s="78">
        <f>F52/$E$52</f>
        <v>0.60243792394230422</v>
      </c>
      <c r="H52" s="79">
        <f>SUM(H3:H51)</f>
        <v>1211563179.8200004</v>
      </c>
      <c r="I52" s="78">
        <f>H52/$E$52</f>
        <v>0.36294552793164708</v>
      </c>
      <c r="J52" s="79">
        <f>SUM(J3:J51)</f>
        <v>28865290.789999999</v>
      </c>
      <c r="K52" s="78">
        <f>J52/$E$52</f>
        <v>8.6471166994638599E-3</v>
      </c>
      <c r="L52" s="79">
        <f>SUM(L3:L51)</f>
        <v>32655611.190000001</v>
      </c>
      <c r="M52" s="78">
        <f>L52/$E$52</f>
        <v>9.7825753049428366E-3</v>
      </c>
      <c r="N52" s="79">
        <f>SUM(N3:N51)</f>
        <v>15844075.16</v>
      </c>
      <c r="O52" s="78">
        <f>N52/$E$52</f>
        <v>4.746377505784917E-3</v>
      </c>
      <c r="P52" s="79">
        <f>SUM(P3:P51)</f>
        <v>38189925.439999998</v>
      </c>
      <c r="Q52" s="78">
        <f>P52/$E$52</f>
        <v>1.1440478615857508E-2</v>
      </c>
    </row>
  </sheetData>
  <mergeCells count="1">
    <mergeCell ref="B52:D52"/>
  </mergeCells>
  <phoneticPr fontId="8" type="noConversion"/>
  <conditionalFormatting sqref="D2:Q2">
    <cfRule type="cellIs" dxfId="0" priority="9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5D0CC-B4F2-4C30-AD72-88991C0FCE00}">
  <sheetPr>
    <tabColor theme="8" tint="0.59999389629810485"/>
    <pageSetUpPr fitToPage="1"/>
  </sheetPr>
  <dimension ref="A1:I85"/>
  <sheetViews>
    <sheetView zoomScaleNormal="100" workbookViewId="0">
      <selection activeCell="B4" sqref="B4"/>
    </sheetView>
  </sheetViews>
  <sheetFormatPr defaultRowHeight="14.25" x14ac:dyDescent="0.2"/>
  <cols>
    <col min="1" max="1" width="6" style="9" customWidth="1"/>
    <col min="2" max="2" width="11.85546875" style="9" customWidth="1"/>
    <col min="3" max="3" width="14.42578125" style="9" bestFit="1" customWidth="1"/>
    <col min="4" max="4" width="56.140625" style="9" customWidth="1"/>
    <col min="5" max="5" width="14.140625" style="10" customWidth="1"/>
    <col min="6" max="6" width="9.85546875" style="10" bestFit="1" customWidth="1"/>
    <col min="7" max="7" width="10.5703125" style="11" customWidth="1"/>
    <col min="8" max="8" width="10.42578125" style="11" bestFit="1" customWidth="1"/>
    <col min="9" max="9" width="15.5703125" style="11" customWidth="1"/>
    <col min="10" max="16384" width="9.140625" style="9"/>
  </cols>
  <sheetData>
    <row r="1" spans="1:9" s="3" customFormat="1" ht="18.75" thickBot="1" x14ac:dyDescent="0.25">
      <c r="A1" s="42" t="s">
        <v>88</v>
      </c>
      <c r="B1" s="42"/>
      <c r="C1" s="42"/>
      <c r="D1" s="42"/>
      <c r="E1" s="42"/>
      <c r="F1" s="42"/>
      <c r="G1" s="42"/>
      <c r="H1" s="42"/>
      <c r="I1" s="42"/>
    </row>
    <row r="2" spans="1:9" s="4" customFormat="1" ht="15.75" customHeight="1" thickBot="1" x14ac:dyDescent="0.25">
      <c r="A2" s="116" t="s">
        <v>3</v>
      </c>
      <c r="B2" s="123" t="s">
        <v>90</v>
      </c>
      <c r="C2" s="116" t="s">
        <v>93</v>
      </c>
      <c r="D2" s="116" t="s">
        <v>0</v>
      </c>
      <c r="E2" s="121" t="s">
        <v>18</v>
      </c>
      <c r="F2" s="118" t="s">
        <v>20</v>
      </c>
      <c r="G2" s="119"/>
      <c r="H2" s="119"/>
      <c r="I2" s="120"/>
    </row>
    <row r="3" spans="1:9" s="5" customFormat="1" ht="30.75" thickBot="1" x14ac:dyDescent="0.25">
      <c r="A3" s="117"/>
      <c r="B3" s="124"/>
      <c r="C3" s="117"/>
      <c r="D3" s="117"/>
      <c r="E3" s="122"/>
      <c r="F3" s="35" t="s">
        <v>6</v>
      </c>
      <c r="G3" s="36" t="s">
        <v>21</v>
      </c>
      <c r="H3" s="43" t="s">
        <v>7</v>
      </c>
      <c r="I3" s="112" t="s">
        <v>233</v>
      </c>
    </row>
    <row r="4" spans="1:9" s="4" customFormat="1" collapsed="1" x14ac:dyDescent="0.2">
      <c r="A4" s="48">
        <v>1</v>
      </c>
      <c r="B4" s="46" t="s">
        <v>66</v>
      </c>
      <c r="C4" s="47" t="s">
        <v>34</v>
      </c>
      <c r="D4" s="46" t="s">
        <v>191</v>
      </c>
      <c r="E4" s="56">
        <v>38187</v>
      </c>
      <c r="F4" s="52">
        <v>-3.697519083969425E-3</v>
      </c>
      <c r="G4" s="53">
        <v>-7.3677956030897551E-3</v>
      </c>
      <c r="H4" s="53">
        <v>-2.1782410118280748E-2</v>
      </c>
      <c r="I4" s="60">
        <v>-4.1977290973735482E-2</v>
      </c>
    </row>
    <row r="5" spans="1:9" s="4" customFormat="1" x14ac:dyDescent="0.2">
      <c r="A5" s="49">
        <v>2</v>
      </c>
      <c r="B5" s="47" t="s">
        <v>85</v>
      </c>
      <c r="C5" s="47" t="s">
        <v>26</v>
      </c>
      <c r="D5" s="47" t="s">
        <v>192</v>
      </c>
      <c r="E5" s="57">
        <v>38188</v>
      </c>
      <c r="F5" s="54">
        <v>1.2416935360607839E-2</v>
      </c>
      <c r="G5" s="55">
        <v>2.3501710753835336E-2</v>
      </c>
      <c r="H5" s="55">
        <v>7.0807768993310427E-2</v>
      </c>
      <c r="I5" s="61">
        <v>0.14750162928253818</v>
      </c>
    </row>
    <row r="6" spans="1:9" s="4" customFormat="1" x14ac:dyDescent="0.2">
      <c r="A6" s="49">
        <v>3</v>
      </c>
      <c r="B6" s="47" t="s">
        <v>44</v>
      </c>
      <c r="C6" s="47" t="s">
        <v>26</v>
      </c>
      <c r="D6" s="47" t="s">
        <v>193</v>
      </c>
      <c r="E6" s="57">
        <v>38195</v>
      </c>
      <c r="F6" s="54">
        <v>8.2383738835849485E-3</v>
      </c>
      <c r="G6" s="55">
        <v>3.6488839639069237E-2</v>
      </c>
      <c r="H6" s="55">
        <v>8.2589285714285809E-2</v>
      </c>
      <c r="I6" s="61">
        <v>0.19327501366867161</v>
      </c>
    </row>
    <row r="7" spans="1:9" s="4" customFormat="1" x14ac:dyDescent="0.2">
      <c r="A7" s="49">
        <v>4</v>
      </c>
      <c r="B7" s="47" t="s">
        <v>72</v>
      </c>
      <c r="C7" s="47" t="s">
        <v>26</v>
      </c>
      <c r="D7" s="47" t="s">
        <v>194</v>
      </c>
      <c r="E7" s="57">
        <v>38275</v>
      </c>
      <c r="F7" s="54">
        <v>1.9426277277729831E-3</v>
      </c>
      <c r="G7" s="55">
        <v>3.697457187337605E-3</v>
      </c>
      <c r="H7" s="55">
        <v>1.8094486116594144E-2</v>
      </c>
      <c r="I7" s="61">
        <v>-1.0171443193449314E-2</v>
      </c>
    </row>
    <row r="8" spans="1:9" s="4" customFormat="1" x14ac:dyDescent="0.2">
      <c r="A8" s="49">
        <v>5</v>
      </c>
      <c r="B8" s="47" t="s">
        <v>31</v>
      </c>
      <c r="C8" s="47" t="s">
        <v>26</v>
      </c>
      <c r="D8" s="47" t="s">
        <v>195</v>
      </c>
      <c r="E8" s="57">
        <v>38281</v>
      </c>
      <c r="F8" s="54">
        <v>5.9950791835603479E-3</v>
      </c>
      <c r="G8" s="55">
        <v>1.3351950431975013E-2</v>
      </c>
      <c r="H8" s="55">
        <v>6.9954297508477037E-2</v>
      </c>
      <c r="I8" s="61">
        <v>0.15932189852439049</v>
      </c>
    </row>
    <row r="9" spans="1:9" s="4" customFormat="1" x14ac:dyDescent="0.2">
      <c r="A9" s="49">
        <v>6</v>
      </c>
      <c r="B9" s="47" t="s">
        <v>56</v>
      </c>
      <c r="C9" s="47" t="s">
        <v>26</v>
      </c>
      <c r="D9" s="47" t="s">
        <v>179</v>
      </c>
      <c r="E9" s="57">
        <v>38286</v>
      </c>
      <c r="F9" s="54">
        <v>6.3224016968510544E-3</v>
      </c>
      <c r="G9" s="55">
        <v>1.3057939473576141E-2</v>
      </c>
      <c r="H9" s="55">
        <v>3.8997683722889143E-2</v>
      </c>
      <c r="I9" s="61">
        <v>6.8286134926820674E-2</v>
      </c>
    </row>
    <row r="10" spans="1:9" s="4" customFormat="1" x14ac:dyDescent="0.2">
      <c r="A10" s="49">
        <v>7</v>
      </c>
      <c r="B10" s="47" t="s">
        <v>71</v>
      </c>
      <c r="C10" s="47" t="s">
        <v>26</v>
      </c>
      <c r="D10" s="47" t="s">
        <v>196</v>
      </c>
      <c r="E10" s="57">
        <v>38286</v>
      </c>
      <c r="F10" s="54">
        <v>5.151175811870079E-3</v>
      </c>
      <c r="G10" s="55">
        <v>1.538461538461533E-2</v>
      </c>
      <c r="H10" s="55">
        <v>4.761904761904745E-2</v>
      </c>
      <c r="I10" s="61">
        <v>0.11892296185489903</v>
      </c>
    </row>
    <row r="11" spans="1:9" s="4" customFormat="1" x14ac:dyDescent="0.2">
      <c r="A11" s="49">
        <v>8</v>
      </c>
      <c r="B11" s="47" t="s">
        <v>36</v>
      </c>
      <c r="C11" s="47" t="s">
        <v>26</v>
      </c>
      <c r="D11" s="47" t="s">
        <v>108</v>
      </c>
      <c r="E11" s="57">
        <v>38289</v>
      </c>
      <c r="F11" s="54">
        <v>5.7596729992104301E-3</v>
      </c>
      <c r="G11" s="55">
        <v>2.9599866860036572E-2</v>
      </c>
      <c r="H11" s="55">
        <v>7.8820188331423457E-2</v>
      </c>
      <c r="I11" s="61">
        <v>0.20394773422296342</v>
      </c>
    </row>
    <row r="12" spans="1:9" s="4" customFormat="1" x14ac:dyDescent="0.2">
      <c r="A12" s="49">
        <v>9</v>
      </c>
      <c r="B12" s="47" t="s">
        <v>80</v>
      </c>
      <c r="C12" s="47" t="s">
        <v>26</v>
      </c>
      <c r="D12" s="47" t="s">
        <v>177</v>
      </c>
      <c r="E12" s="57">
        <v>38300</v>
      </c>
      <c r="F12" s="54">
        <v>-2.3375229920293839E-3</v>
      </c>
      <c r="G12" s="55">
        <v>9.22686555687946E-4</v>
      </c>
      <c r="H12" s="55">
        <v>1.2404728573650603E-2</v>
      </c>
      <c r="I12" s="61">
        <v>5.1621763541624732E-2</v>
      </c>
    </row>
    <row r="13" spans="1:9" s="4" customFormat="1" x14ac:dyDescent="0.2">
      <c r="A13" s="49">
        <v>10</v>
      </c>
      <c r="B13" s="47" t="s">
        <v>40</v>
      </c>
      <c r="C13" s="47" t="s">
        <v>26</v>
      </c>
      <c r="D13" s="47" t="s">
        <v>114</v>
      </c>
      <c r="E13" s="57">
        <v>38317</v>
      </c>
      <c r="F13" s="54">
        <v>8.9158683486674217E-3</v>
      </c>
      <c r="G13" s="55">
        <v>1.9292809914715603E-2</v>
      </c>
      <c r="H13" s="55">
        <v>5.8653750456159059E-2</v>
      </c>
      <c r="I13" s="61">
        <v>0.14742368127719252</v>
      </c>
    </row>
    <row r="14" spans="1:9" s="4" customFormat="1" x14ac:dyDescent="0.2">
      <c r="A14" s="49">
        <v>11</v>
      </c>
      <c r="B14" s="47" t="s">
        <v>75</v>
      </c>
      <c r="C14" s="47" t="s">
        <v>26</v>
      </c>
      <c r="D14" s="47" t="s">
        <v>169</v>
      </c>
      <c r="E14" s="57">
        <v>38343</v>
      </c>
      <c r="F14" s="54">
        <v>1.7311734883145302E-3</v>
      </c>
      <c r="G14" s="55">
        <v>-1.0101421530691157E-2</v>
      </c>
      <c r="H14" s="55">
        <v>5.3126489578368075E-2</v>
      </c>
      <c r="I14" s="61">
        <v>0.12072861424948123</v>
      </c>
    </row>
    <row r="15" spans="1:9" s="4" customFormat="1" x14ac:dyDescent="0.2">
      <c r="A15" s="49">
        <v>12</v>
      </c>
      <c r="B15" s="47" t="s">
        <v>70</v>
      </c>
      <c r="C15" s="47" t="s">
        <v>26</v>
      </c>
      <c r="D15" s="47" t="s">
        <v>119</v>
      </c>
      <c r="E15" s="57">
        <v>38399</v>
      </c>
      <c r="F15" s="54">
        <v>8.1217557117130301E-3</v>
      </c>
      <c r="G15" s="55">
        <v>1.6666073145543248E-2</v>
      </c>
      <c r="H15" s="55">
        <v>2.8274023915862312E-2</v>
      </c>
      <c r="I15" s="61">
        <v>9.8883756735950845E-2</v>
      </c>
    </row>
    <row r="16" spans="1:9" s="4" customFormat="1" x14ac:dyDescent="0.2">
      <c r="A16" s="49">
        <v>13</v>
      </c>
      <c r="B16" s="47" t="s">
        <v>52</v>
      </c>
      <c r="C16" s="47" t="s">
        <v>26</v>
      </c>
      <c r="D16" s="47" t="s">
        <v>113</v>
      </c>
      <c r="E16" s="57">
        <v>38421</v>
      </c>
      <c r="F16" s="54">
        <v>4.8945783132530174E-3</v>
      </c>
      <c r="G16" s="55">
        <v>9.9328351149372551E-3</v>
      </c>
      <c r="H16" s="55">
        <v>2.9012048192771145E-2</v>
      </c>
      <c r="I16" s="61">
        <v>7.8111587982832686E-2</v>
      </c>
    </row>
    <row r="17" spans="1:9" s="4" customFormat="1" x14ac:dyDescent="0.2">
      <c r="A17" s="49">
        <v>14</v>
      </c>
      <c r="B17" s="47" t="s">
        <v>86</v>
      </c>
      <c r="C17" s="47" t="s">
        <v>39</v>
      </c>
      <c r="D17" s="47" t="s">
        <v>234</v>
      </c>
      <c r="E17" s="57">
        <v>38440</v>
      </c>
      <c r="F17" s="54">
        <v>3.0139394700490207E-3</v>
      </c>
      <c r="G17" s="55">
        <v>1.0160202360876891E-2</v>
      </c>
      <c r="H17" s="55">
        <v>2.5683832027738607E-2</v>
      </c>
      <c r="I17" s="61">
        <v>6.0221238938053201E-2</v>
      </c>
    </row>
    <row r="18" spans="1:9" s="4" customFormat="1" x14ac:dyDescent="0.2">
      <c r="A18" s="49">
        <v>15</v>
      </c>
      <c r="B18" s="47" t="s">
        <v>81</v>
      </c>
      <c r="C18" s="47" t="s">
        <v>26</v>
      </c>
      <c r="D18" s="47" t="s">
        <v>197</v>
      </c>
      <c r="E18" s="57">
        <v>38447</v>
      </c>
      <c r="F18" s="54">
        <v>5.8906691800197919E-4</v>
      </c>
      <c r="G18" s="55">
        <v>-2.4185672430631189E-2</v>
      </c>
      <c r="H18" s="55" t="s">
        <v>87</v>
      </c>
      <c r="I18" s="61">
        <v>-3.0368763557483636E-2</v>
      </c>
    </row>
    <row r="19" spans="1:9" s="4" customFormat="1" x14ac:dyDescent="0.2">
      <c r="A19" s="49">
        <v>16</v>
      </c>
      <c r="B19" s="47" t="s">
        <v>28</v>
      </c>
      <c r="C19" s="47" t="s">
        <v>26</v>
      </c>
      <c r="D19" s="47" t="s">
        <v>117</v>
      </c>
      <c r="E19" s="57">
        <v>38449</v>
      </c>
      <c r="F19" s="54">
        <v>7.9175641846656042E-3</v>
      </c>
      <c r="G19" s="55">
        <v>1.9951691769927171E-2</v>
      </c>
      <c r="H19" s="55">
        <v>6.3844168612510854E-2</v>
      </c>
      <c r="I19" s="61">
        <v>0.15072226160935842</v>
      </c>
    </row>
    <row r="20" spans="1:9" s="4" customFormat="1" x14ac:dyDescent="0.2">
      <c r="A20" s="49">
        <v>17</v>
      </c>
      <c r="B20" s="47" t="s">
        <v>48</v>
      </c>
      <c r="C20" s="47" t="s">
        <v>26</v>
      </c>
      <c r="D20" s="47" t="s">
        <v>198</v>
      </c>
      <c r="E20" s="57">
        <v>38490</v>
      </c>
      <c r="F20" s="54">
        <v>5.8215516217179353E-3</v>
      </c>
      <c r="G20" s="55">
        <v>1.2437215977038951E-2</v>
      </c>
      <c r="H20" s="55">
        <v>4.1499220864430475E-2</v>
      </c>
      <c r="I20" s="61">
        <v>9.3798449612403134E-2</v>
      </c>
    </row>
    <row r="21" spans="1:9" s="4" customFormat="1" x14ac:dyDescent="0.2">
      <c r="A21" s="49">
        <v>18</v>
      </c>
      <c r="B21" s="47" t="s">
        <v>61</v>
      </c>
      <c r="C21" s="47" t="s">
        <v>26</v>
      </c>
      <c r="D21" s="47" t="s">
        <v>107</v>
      </c>
      <c r="E21" s="57">
        <v>38520</v>
      </c>
      <c r="F21" s="54">
        <v>-5.2384150436535215E-3</v>
      </c>
      <c r="G21" s="55">
        <v>-1.0289990645462987E-2</v>
      </c>
      <c r="H21" s="55">
        <v>-3.0120481927710774E-2</v>
      </c>
      <c r="I21" s="61">
        <v>-5.7880676758682026E-2</v>
      </c>
    </row>
    <row r="22" spans="1:9" s="4" customFormat="1" x14ac:dyDescent="0.2">
      <c r="A22" s="49">
        <v>19</v>
      </c>
      <c r="B22" s="47" t="s">
        <v>64</v>
      </c>
      <c r="C22" s="47" t="s">
        <v>39</v>
      </c>
      <c r="D22" s="47" t="s">
        <v>101</v>
      </c>
      <c r="E22" s="57">
        <v>38568</v>
      </c>
      <c r="F22" s="54">
        <v>4.5982575024201555E-3</v>
      </c>
      <c r="G22" s="55">
        <v>1.4170535059858436E-2</v>
      </c>
      <c r="H22" s="55">
        <v>4.7438808983093717E-2</v>
      </c>
      <c r="I22" s="61">
        <v>9.9020386550172201E-2</v>
      </c>
    </row>
    <row r="23" spans="1:9" s="4" customFormat="1" x14ac:dyDescent="0.2">
      <c r="A23" s="49">
        <v>20</v>
      </c>
      <c r="B23" s="47" t="s">
        <v>76</v>
      </c>
      <c r="C23" s="47" t="s">
        <v>26</v>
      </c>
      <c r="D23" s="47" t="s">
        <v>199</v>
      </c>
      <c r="E23" s="57">
        <v>38707</v>
      </c>
      <c r="F23" s="54">
        <v>2.2626820693118832E-2</v>
      </c>
      <c r="G23" s="55">
        <v>2.9998735297837253E-2</v>
      </c>
      <c r="H23" s="55">
        <v>6.0691307858612653E-2</v>
      </c>
      <c r="I23" s="61">
        <v>0.1161636926787819</v>
      </c>
    </row>
    <row r="24" spans="1:9" s="4" customFormat="1" x14ac:dyDescent="0.2">
      <c r="A24" s="49">
        <v>21</v>
      </c>
      <c r="B24" s="47" t="s">
        <v>33</v>
      </c>
      <c r="C24" s="47" t="s">
        <v>34</v>
      </c>
      <c r="D24" s="47" t="s">
        <v>231</v>
      </c>
      <c r="E24" s="57">
        <v>38762</v>
      </c>
      <c r="F24" s="54">
        <v>7.8156335590926496E-3</v>
      </c>
      <c r="G24" s="55">
        <v>3.2849458577032475E-2</v>
      </c>
      <c r="H24" s="55">
        <v>2.1986961220671342E-2</v>
      </c>
      <c r="I24" s="61">
        <v>0.1281686165845648</v>
      </c>
    </row>
    <row r="25" spans="1:9" s="4" customFormat="1" x14ac:dyDescent="0.2">
      <c r="A25" s="49">
        <v>22</v>
      </c>
      <c r="B25" s="47" t="s">
        <v>43</v>
      </c>
      <c r="C25" s="47" t="s">
        <v>26</v>
      </c>
      <c r="D25" s="47" t="s">
        <v>200</v>
      </c>
      <c r="E25" s="57">
        <v>38820</v>
      </c>
      <c r="F25" s="54">
        <v>7.7939398991371256E-3</v>
      </c>
      <c r="G25" s="55">
        <v>1.4474512271869022E-2</v>
      </c>
      <c r="H25" s="55">
        <v>4.5440788620346728E-2</v>
      </c>
      <c r="I25" s="61">
        <v>0.11420869525148047</v>
      </c>
    </row>
    <row r="26" spans="1:9" s="4" customFormat="1" x14ac:dyDescent="0.2">
      <c r="A26" s="49">
        <v>23</v>
      </c>
      <c r="B26" s="47" t="s">
        <v>59</v>
      </c>
      <c r="C26" s="47" t="s">
        <v>26</v>
      </c>
      <c r="D26" s="47" t="s">
        <v>201</v>
      </c>
      <c r="E26" s="57">
        <v>38833</v>
      </c>
      <c r="F26" s="54">
        <v>3.9394047917487018E-3</v>
      </c>
      <c r="G26" s="55">
        <v>1.990104052972419E-2</v>
      </c>
      <c r="H26" s="55">
        <v>6.2781969139780847E-2</v>
      </c>
      <c r="I26" s="61">
        <v>0.12954307357563066</v>
      </c>
    </row>
    <row r="27" spans="1:9" s="4" customFormat="1" x14ac:dyDescent="0.2">
      <c r="A27" s="49">
        <v>24</v>
      </c>
      <c r="B27" s="47" t="s">
        <v>27</v>
      </c>
      <c r="C27" s="47" t="s">
        <v>26</v>
      </c>
      <c r="D27" s="47" t="s">
        <v>202</v>
      </c>
      <c r="E27" s="57">
        <v>38869</v>
      </c>
      <c r="F27" s="54">
        <v>6.7288042665603065E-3</v>
      </c>
      <c r="G27" s="55">
        <v>3.4124363208150932E-2</v>
      </c>
      <c r="H27" s="55">
        <v>8.217581740493185E-2</v>
      </c>
      <c r="I27" s="61">
        <v>0.19761047123523223</v>
      </c>
    </row>
    <row r="28" spans="1:9" s="4" customFormat="1" x14ac:dyDescent="0.2">
      <c r="A28" s="49">
        <v>25</v>
      </c>
      <c r="B28" s="47" t="s">
        <v>74</v>
      </c>
      <c r="C28" s="47" t="s">
        <v>26</v>
      </c>
      <c r="D28" s="47" t="s">
        <v>203</v>
      </c>
      <c r="E28" s="57">
        <v>38882</v>
      </c>
      <c r="F28" s="54">
        <v>6.6765578635012979E-3</v>
      </c>
      <c r="G28" s="55">
        <v>1.0574918081620588E-2</v>
      </c>
      <c r="H28" s="55">
        <v>1.314021203523974E-2</v>
      </c>
      <c r="I28" s="61">
        <v>3.0215608867294241E-2</v>
      </c>
    </row>
    <row r="29" spans="1:9" s="4" customFormat="1" x14ac:dyDescent="0.2">
      <c r="A29" s="49">
        <v>26</v>
      </c>
      <c r="B29" s="47" t="s">
        <v>68</v>
      </c>
      <c r="C29" s="47" t="s">
        <v>26</v>
      </c>
      <c r="D29" s="47" t="s">
        <v>111</v>
      </c>
      <c r="E29" s="57">
        <v>38917</v>
      </c>
      <c r="F29" s="54">
        <v>7.0699135899447985E-3</v>
      </c>
      <c r="G29" s="55">
        <v>1.0823596874775854E-2</v>
      </c>
      <c r="H29" s="55">
        <v>1.2565520212536763E-2</v>
      </c>
      <c r="I29" s="61">
        <v>5.8788197312110269E-2</v>
      </c>
    </row>
    <row r="30" spans="1:9" s="4" customFormat="1" x14ac:dyDescent="0.2">
      <c r="A30" s="49">
        <v>27</v>
      </c>
      <c r="B30" s="47" t="s">
        <v>83</v>
      </c>
      <c r="C30" s="47" t="s">
        <v>26</v>
      </c>
      <c r="D30" s="47" t="s">
        <v>115</v>
      </c>
      <c r="E30" s="57">
        <v>38986</v>
      </c>
      <c r="F30" s="54">
        <v>1.7570664629488197E-2</v>
      </c>
      <c r="G30" s="55">
        <v>1.7052685161618619E-2</v>
      </c>
      <c r="H30" s="55">
        <v>1.1645569620253093E-2</v>
      </c>
      <c r="I30" s="61">
        <v>1.2671059300557452E-2</v>
      </c>
    </row>
    <row r="31" spans="1:9" s="4" customFormat="1" x14ac:dyDescent="0.2">
      <c r="A31" s="49">
        <v>28</v>
      </c>
      <c r="B31" s="47" t="s">
        <v>53</v>
      </c>
      <c r="C31" s="47" t="s">
        <v>26</v>
      </c>
      <c r="D31" s="47" t="s">
        <v>158</v>
      </c>
      <c r="E31" s="57">
        <v>39007</v>
      </c>
      <c r="F31" s="54">
        <v>5.5078862917359306E-3</v>
      </c>
      <c r="G31" s="55">
        <v>1.2861662616351133E-2</v>
      </c>
      <c r="H31" s="55">
        <v>3.8040413533834583E-2</v>
      </c>
      <c r="I31" s="61">
        <v>9.7206010182540714E-2</v>
      </c>
    </row>
    <row r="32" spans="1:9" s="4" customFormat="1" x14ac:dyDescent="0.2">
      <c r="A32" s="49">
        <v>29</v>
      </c>
      <c r="B32" s="47" t="s">
        <v>45</v>
      </c>
      <c r="C32" s="47" t="s">
        <v>26</v>
      </c>
      <c r="D32" s="47" t="s">
        <v>116</v>
      </c>
      <c r="E32" s="57">
        <v>39056</v>
      </c>
      <c r="F32" s="54">
        <v>4.6747967479674468E-3</v>
      </c>
      <c r="G32" s="55">
        <v>1.0383876374637113E-2</v>
      </c>
      <c r="H32" s="55">
        <v>3.4165324183526025E-2</v>
      </c>
      <c r="I32" s="61">
        <v>8.8335021357170973E-2</v>
      </c>
    </row>
    <row r="33" spans="1:9" s="4" customFormat="1" x14ac:dyDescent="0.2">
      <c r="A33" s="49">
        <v>30</v>
      </c>
      <c r="B33" s="47" t="s">
        <v>38</v>
      </c>
      <c r="C33" s="47" t="s">
        <v>39</v>
      </c>
      <c r="D33" s="47" t="s">
        <v>204</v>
      </c>
      <c r="E33" s="57">
        <v>39192</v>
      </c>
      <c r="F33" s="54">
        <v>6.1289377902356001E-3</v>
      </c>
      <c r="G33" s="55">
        <v>2.3230582679175438E-2</v>
      </c>
      <c r="H33" s="55">
        <v>7.4621863759243956E-2</v>
      </c>
      <c r="I33" s="61">
        <v>0.15372991124970015</v>
      </c>
    </row>
    <row r="34" spans="1:9" s="4" customFormat="1" x14ac:dyDescent="0.2">
      <c r="A34" s="49">
        <v>31</v>
      </c>
      <c r="B34" s="47" t="s">
        <v>77</v>
      </c>
      <c r="C34" s="47" t="s">
        <v>26</v>
      </c>
      <c r="D34" s="47" t="s">
        <v>120</v>
      </c>
      <c r="E34" s="57">
        <v>39219</v>
      </c>
      <c r="F34" s="54">
        <v>5.7878121113557057E-3</v>
      </c>
      <c r="G34" s="55">
        <v>9.6998799519807388E-3</v>
      </c>
      <c r="H34" s="55">
        <v>2.2813503259071943E-2</v>
      </c>
      <c r="I34" s="61">
        <v>7.0403176542455759E-2</v>
      </c>
    </row>
    <row r="35" spans="1:9" s="4" customFormat="1" x14ac:dyDescent="0.2">
      <c r="A35" s="49">
        <v>32</v>
      </c>
      <c r="B35" s="47" t="s">
        <v>49</v>
      </c>
      <c r="C35" s="47" t="s">
        <v>26</v>
      </c>
      <c r="D35" s="47" t="s">
        <v>121</v>
      </c>
      <c r="E35" s="57">
        <v>39254</v>
      </c>
      <c r="F35" s="54">
        <v>7.6828673738715825E-3</v>
      </c>
      <c r="G35" s="55">
        <v>1.5140737729905318E-2</v>
      </c>
      <c r="H35" s="55">
        <v>5.0712570336739926E-2</v>
      </c>
      <c r="I35" s="61">
        <v>0.12083473577919879</v>
      </c>
    </row>
    <row r="36" spans="1:9" s="4" customFormat="1" x14ac:dyDescent="0.2">
      <c r="A36" s="49">
        <v>33</v>
      </c>
      <c r="B36" s="47" t="s">
        <v>32</v>
      </c>
      <c r="C36" s="47" t="s">
        <v>26</v>
      </c>
      <c r="D36" s="47" t="s">
        <v>232</v>
      </c>
      <c r="E36" s="57">
        <v>39283</v>
      </c>
      <c r="F36" s="54">
        <v>2.5393419170243181E-2</v>
      </c>
      <c r="G36" s="55">
        <v>6.2638991845811898E-2</v>
      </c>
      <c r="H36" s="55">
        <v>0.15558242644095133</v>
      </c>
      <c r="I36" s="61">
        <v>0.24408765458884796</v>
      </c>
    </row>
    <row r="37" spans="1:9" s="4" customFormat="1" x14ac:dyDescent="0.2">
      <c r="A37" s="49">
        <v>34</v>
      </c>
      <c r="B37" s="47" t="s">
        <v>79</v>
      </c>
      <c r="C37" s="47" t="s">
        <v>26</v>
      </c>
      <c r="D37" s="47" t="s">
        <v>147</v>
      </c>
      <c r="E37" s="57">
        <v>39287</v>
      </c>
      <c r="F37" s="54">
        <v>5.4119978656907985E-3</v>
      </c>
      <c r="G37" s="55">
        <v>1.2331150225133092E-2</v>
      </c>
      <c r="H37" s="55">
        <v>3.7711108780027258E-2</v>
      </c>
      <c r="I37" s="61">
        <v>9.3879582020235608E-2</v>
      </c>
    </row>
    <row r="38" spans="1:9" s="4" customFormat="1" x14ac:dyDescent="0.2">
      <c r="A38" s="49">
        <v>35</v>
      </c>
      <c r="B38" s="47" t="s">
        <v>50</v>
      </c>
      <c r="C38" s="47" t="s">
        <v>34</v>
      </c>
      <c r="D38" s="47" t="s">
        <v>153</v>
      </c>
      <c r="E38" s="57">
        <v>39338</v>
      </c>
      <c r="F38" s="54">
        <v>3.364171572750152E-3</v>
      </c>
      <c r="G38" s="55">
        <v>8.4530853761624059E-3</v>
      </c>
      <c r="H38" s="55">
        <v>2.0094057289439915E-2</v>
      </c>
      <c r="I38" s="61">
        <v>6.0444444444444523E-2</v>
      </c>
    </row>
    <row r="39" spans="1:9" s="4" customFormat="1" x14ac:dyDescent="0.2">
      <c r="A39" s="49">
        <v>36</v>
      </c>
      <c r="B39" s="47" t="s">
        <v>73</v>
      </c>
      <c r="C39" s="47" t="s">
        <v>39</v>
      </c>
      <c r="D39" s="47" t="s">
        <v>235</v>
      </c>
      <c r="E39" s="57">
        <v>39343</v>
      </c>
      <c r="F39" s="54">
        <v>8.8588186619289466E-3</v>
      </c>
      <c r="G39" s="55">
        <v>1.6627835683629799E-2</v>
      </c>
      <c r="H39" s="55">
        <v>4.9708787034692392E-2</v>
      </c>
      <c r="I39" s="61">
        <v>0.10538385643049497</v>
      </c>
    </row>
    <row r="40" spans="1:9" s="4" customFormat="1" x14ac:dyDescent="0.2">
      <c r="A40" s="49">
        <v>37</v>
      </c>
      <c r="B40" s="47" t="s">
        <v>58</v>
      </c>
      <c r="C40" s="47" t="s">
        <v>26</v>
      </c>
      <c r="D40" s="47" t="s">
        <v>205</v>
      </c>
      <c r="E40" s="57">
        <v>39345</v>
      </c>
      <c r="F40" s="54">
        <v>6.6081721061705956E-4</v>
      </c>
      <c r="G40" s="55">
        <v>1.1316414366280725E-2</v>
      </c>
      <c r="H40" s="55">
        <v>6.35217917203168E-2</v>
      </c>
      <c r="I40" s="61">
        <v>0.1441944421123329</v>
      </c>
    </row>
    <row r="41" spans="1:9" s="4" customFormat="1" x14ac:dyDescent="0.2">
      <c r="A41" s="49">
        <v>38</v>
      </c>
      <c r="B41" s="47" t="s">
        <v>82</v>
      </c>
      <c r="C41" s="47" t="s">
        <v>26</v>
      </c>
      <c r="D41" s="47" t="s">
        <v>112</v>
      </c>
      <c r="E41" s="57">
        <v>39426</v>
      </c>
      <c r="F41" s="54">
        <v>3.8529190049416684E-3</v>
      </c>
      <c r="G41" s="55">
        <v>1.0539629005059004E-2</v>
      </c>
      <c r="H41" s="55">
        <v>2.2262026612077657E-2</v>
      </c>
      <c r="I41" s="61">
        <v>3.9462272333044224E-2</v>
      </c>
    </row>
    <row r="42" spans="1:9" s="4" customFormat="1" x14ac:dyDescent="0.2">
      <c r="A42" s="49">
        <v>39</v>
      </c>
      <c r="B42" s="47" t="s">
        <v>30</v>
      </c>
      <c r="C42" s="47" t="s">
        <v>26</v>
      </c>
      <c r="D42" s="47" t="s">
        <v>206</v>
      </c>
      <c r="E42" s="57">
        <v>39443</v>
      </c>
      <c r="F42" s="54">
        <v>4.6574866928950076E-3</v>
      </c>
      <c r="G42" s="55">
        <v>3.1013428596874837E-2</v>
      </c>
      <c r="H42" s="55">
        <v>7.5512015855974779E-2</v>
      </c>
      <c r="I42" s="61">
        <v>0.18331118607107566</v>
      </c>
    </row>
    <row r="43" spans="1:9" s="4" customFormat="1" x14ac:dyDescent="0.2">
      <c r="A43" s="49">
        <v>40</v>
      </c>
      <c r="B43" s="47" t="s">
        <v>67</v>
      </c>
      <c r="C43" s="47" t="s">
        <v>26</v>
      </c>
      <c r="D43" s="47" t="s">
        <v>207</v>
      </c>
      <c r="E43" s="57">
        <v>39542</v>
      </c>
      <c r="F43" s="54">
        <v>1.0680500457735942E-3</v>
      </c>
      <c r="G43" s="55">
        <v>2.1383839926685244E-3</v>
      </c>
      <c r="H43" s="55">
        <v>7.911513941162962E-3</v>
      </c>
      <c r="I43" s="61">
        <v>3.387960920264721E-2</v>
      </c>
    </row>
    <row r="44" spans="1:9" s="4" customFormat="1" x14ac:dyDescent="0.2">
      <c r="A44" s="49">
        <v>41</v>
      </c>
      <c r="B44" s="47" t="s">
        <v>46</v>
      </c>
      <c r="C44" s="47" t="s">
        <v>26</v>
      </c>
      <c r="D44" s="47" t="s">
        <v>109</v>
      </c>
      <c r="E44" s="57">
        <v>39660</v>
      </c>
      <c r="F44" s="54">
        <v>1.9774672807222338E-3</v>
      </c>
      <c r="G44" s="55">
        <v>1.3288074939480143E-2</v>
      </c>
      <c r="H44" s="55">
        <v>5.486769298197558E-2</v>
      </c>
      <c r="I44" s="61">
        <v>0.15438112653256986</v>
      </c>
    </row>
    <row r="45" spans="1:9" s="4" customFormat="1" x14ac:dyDescent="0.2">
      <c r="A45" s="49">
        <v>42</v>
      </c>
      <c r="B45" s="47" t="s">
        <v>25</v>
      </c>
      <c r="C45" s="47" t="s">
        <v>26</v>
      </c>
      <c r="D45" s="47" t="s">
        <v>208</v>
      </c>
      <c r="E45" s="57">
        <v>39898</v>
      </c>
      <c r="F45" s="54">
        <v>6.8454353721001393E-3</v>
      </c>
      <c r="G45" s="55">
        <v>2.1807729941291543E-2</v>
      </c>
      <c r="H45" s="55">
        <v>7.028197342967335E-2</v>
      </c>
      <c r="I45" s="61">
        <v>0.15927287865121764</v>
      </c>
    </row>
    <row r="46" spans="1:9" s="4" customFormat="1" x14ac:dyDescent="0.2">
      <c r="A46" s="49">
        <v>43</v>
      </c>
      <c r="B46" s="47" t="s">
        <v>57</v>
      </c>
      <c r="C46" s="47" t="s">
        <v>26</v>
      </c>
      <c r="D46" s="47" t="s">
        <v>209</v>
      </c>
      <c r="E46" s="57">
        <v>40031</v>
      </c>
      <c r="F46" s="54">
        <v>7.7011366581509755E-3</v>
      </c>
      <c r="G46" s="55">
        <v>1.6052562810318305E-2</v>
      </c>
      <c r="H46" s="55">
        <v>3.3099259821598004E-2</v>
      </c>
      <c r="I46" s="61">
        <v>0.11130619411212272</v>
      </c>
    </row>
    <row r="47" spans="1:9" s="4" customFormat="1" x14ac:dyDescent="0.2">
      <c r="A47" s="49">
        <v>44</v>
      </c>
      <c r="B47" s="47" t="s">
        <v>51</v>
      </c>
      <c r="C47" s="47" t="s">
        <v>26</v>
      </c>
      <c r="D47" s="47" t="s">
        <v>210</v>
      </c>
      <c r="E47" s="57">
        <v>40263</v>
      </c>
      <c r="F47" s="54">
        <v>-1.285121794497357E-3</v>
      </c>
      <c r="G47" s="55">
        <v>6.8608109301846465E-3</v>
      </c>
      <c r="H47" s="55">
        <v>2.2058823529411686E-2</v>
      </c>
      <c r="I47" s="61">
        <v>5.8539454539825897E-2</v>
      </c>
    </row>
    <row r="48" spans="1:9" s="4" customFormat="1" x14ac:dyDescent="0.2">
      <c r="A48" s="49">
        <v>45</v>
      </c>
      <c r="B48" s="47" t="s">
        <v>60</v>
      </c>
      <c r="C48" s="47" t="s">
        <v>26</v>
      </c>
      <c r="D48" s="47" t="s">
        <v>211</v>
      </c>
      <c r="E48" s="69">
        <v>40956</v>
      </c>
      <c r="F48" s="54">
        <v>5.6502451552649102E-3</v>
      </c>
      <c r="G48" s="55">
        <v>2.2942098513275999E-2</v>
      </c>
      <c r="H48" s="55">
        <v>3.2208588957055362E-2</v>
      </c>
      <c r="I48" s="61">
        <v>6.3873931729486522E-2</v>
      </c>
    </row>
    <row r="49" spans="1:9" s="4" customFormat="1" x14ac:dyDescent="0.2">
      <c r="A49" s="49">
        <v>46</v>
      </c>
      <c r="B49" s="47" t="s">
        <v>63</v>
      </c>
      <c r="C49" s="47" t="s">
        <v>26</v>
      </c>
      <c r="D49" s="47" t="s">
        <v>129</v>
      </c>
      <c r="E49" s="57">
        <v>41366</v>
      </c>
      <c r="F49" s="54">
        <v>2.6462473959798505E-3</v>
      </c>
      <c r="G49" s="55">
        <v>-0.1142061281337049</v>
      </c>
      <c r="H49" s="55">
        <v>0.23238754325259503</v>
      </c>
      <c r="I49" s="61">
        <v>0.29399796541200396</v>
      </c>
    </row>
    <row r="50" spans="1:9" s="4" customFormat="1" x14ac:dyDescent="0.2">
      <c r="A50" s="49">
        <v>47</v>
      </c>
      <c r="B50" s="47" t="s">
        <v>42</v>
      </c>
      <c r="C50" s="47" t="s">
        <v>26</v>
      </c>
      <c r="D50" s="47" t="s">
        <v>212</v>
      </c>
      <c r="E50" s="57">
        <v>43620</v>
      </c>
      <c r="F50" s="54">
        <v>-1.1020042702666322E-3</v>
      </c>
      <c r="G50" s="55">
        <v>7.2227238002637861E-3</v>
      </c>
      <c r="H50" s="55">
        <v>2.3211514039791048E-2</v>
      </c>
      <c r="I50" s="61">
        <v>6.5300426032025793E-2</v>
      </c>
    </row>
    <row r="51" spans="1:9" s="4" customFormat="1" x14ac:dyDescent="0.2">
      <c r="A51" s="49">
        <v>48</v>
      </c>
      <c r="B51" s="47" t="s">
        <v>65</v>
      </c>
      <c r="C51" s="47" t="s">
        <v>26</v>
      </c>
      <c r="D51" s="47" t="s">
        <v>213</v>
      </c>
      <c r="E51" s="57">
        <v>43636</v>
      </c>
      <c r="F51" s="54" t="s">
        <v>87</v>
      </c>
      <c r="G51" s="55" t="s">
        <v>87</v>
      </c>
      <c r="H51" s="55" t="s">
        <v>87</v>
      </c>
      <c r="I51" s="61" t="s">
        <v>87</v>
      </c>
    </row>
    <row r="52" spans="1:9" s="4" customFormat="1" ht="15" thickBot="1" x14ac:dyDescent="0.25">
      <c r="A52" s="49">
        <v>49</v>
      </c>
      <c r="B52" s="47" t="s">
        <v>54</v>
      </c>
      <c r="C52" s="47" t="s">
        <v>26</v>
      </c>
      <c r="D52" s="63" t="s">
        <v>110</v>
      </c>
      <c r="E52" s="69">
        <v>43711</v>
      </c>
      <c r="F52" s="54">
        <v>4.0339702760086027E-3</v>
      </c>
      <c r="G52" s="55">
        <v>6.705694518360783E-3</v>
      </c>
      <c r="H52" s="55">
        <v>1.9840414060815048E-2</v>
      </c>
      <c r="I52" s="61">
        <v>4.5198364460161233E-2</v>
      </c>
    </row>
    <row r="53" spans="1:9" s="37" customFormat="1" ht="15.75" collapsed="1" thickBot="1" x14ac:dyDescent="0.25">
      <c r="A53" s="64"/>
      <c r="B53" s="38"/>
      <c r="C53" s="38"/>
      <c r="D53" s="39" t="s">
        <v>89</v>
      </c>
      <c r="E53" s="40" t="s">
        <v>5</v>
      </c>
      <c r="F53" s="50">
        <f>AVERAGE(F4:F52)</f>
        <v>5.6228262710139448E-3</v>
      </c>
      <c r="G53" s="41">
        <f>AVERAGE(G4:G52)</f>
        <v>1.1740001774685935E-2</v>
      </c>
      <c r="H53" s="41">
        <f>AVERAGE(H4:H52)</f>
        <v>4.608421906589296E-2</v>
      </c>
      <c r="I53" s="62" t="s">
        <v>87</v>
      </c>
    </row>
    <row r="54" spans="1:9" s="4" customFormat="1" collapsed="1" x14ac:dyDescent="0.2"/>
    <row r="55" spans="1:9" s="4" customFormat="1" ht="15" collapsed="1" x14ac:dyDescent="0.25">
      <c r="A55" s="58"/>
    </row>
    <row r="56" spans="1:9" s="4" customFormat="1" collapsed="1" x14ac:dyDescent="0.2"/>
    <row r="57" spans="1:9" s="4" customFormat="1" collapsed="1" x14ac:dyDescent="0.2"/>
    <row r="58" spans="1:9" s="4" customFormat="1" collapsed="1" x14ac:dyDescent="0.2"/>
    <row r="59" spans="1:9" s="4" customFormat="1" collapsed="1" x14ac:dyDescent="0.2"/>
    <row r="60" spans="1:9" s="4" customFormat="1" collapsed="1" x14ac:dyDescent="0.2"/>
    <row r="61" spans="1:9" s="4" customFormat="1" collapsed="1" x14ac:dyDescent="0.2"/>
    <row r="62" spans="1:9" s="4" customFormat="1" collapsed="1" x14ac:dyDescent="0.2"/>
    <row r="63" spans="1:9" s="4" customFormat="1" collapsed="1" x14ac:dyDescent="0.2"/>
    <row r="64" spans="1:9" s="4" customFormat="1" x14ac:dyDescent="0.2"/>
    <row r="65" spans="5:9" s="4" customFormat="1" x14ac:dyDescent="0.2"/>
    <row r="66" spans="5:9" s="6" customFormat="1" x14ac:dyDescent="0.2">
      <c r="E66" s="7"/>
      <c r="F66" s="7"/>
      <c r="G66" s="8"/>
      <c r="H66" s="8"/>
      <c r="I66" s="8"/>
    </row>
    <row r="67" spans="5:9" s="6" customFormat="1" x14ac:dyDescent="0.2">
      <c r="E67" s="7"/>
      <c r="F67" s="7"/>
      <c r="G67" s="8"/>
      <c r="H67" s="8"/>
      <c r="I67" s="8"/>
    </row>
    <row r="68" spans="5:9" s="6" customFormat="1" x14ac:dyDescent="0.2">
      <c r="E68" s="7"/>
      <c r="F68" s="7"/>
      <c r="G68" s="8"/>
      <c r="H68" s="8"/>
      <c r="I68" s="8"/>
    </row>
    <row r="69" spans="5:9" s="6" customFormat="1" x14ac:dyDescent="0.2">
      <c r="E69" s="7"/>
      <c r="F69" s="7"/>
      <c r="G69" s="8"/>
      <c r="H69" s="8"/>
      <c r="I69" s="8"/>
    </row>
    <row r="70" spans="5:9" s="6" customFormat="1" x14ac:dyDescent="0.2">
      <c r="E70" s="7"/>
      <c r="F70" s="7"/>
      <c r="G70" s="8"/>
      <c r="H70" s="8"/>
      <c r="I70" s="8"/>
    </row>
    <row r="71" spans="5:9" s="6" customFormat="1" x14ac:dyDescent="0.2">
      <c r="E71" s="7"/>
      <c r="F71" s="7"/>
      <c r="G71" s="8"/>
      <c r="H71" s="8"/>
      <c r="I71" s="8"/>
    </row>
    <row r="72" spans="5:9" s="6" customFormat="1" x14ac:dyDescent="0.2">
      <c r="E72" s="7"/>
      <c r="F72" s="7"/>
      <c r="G72" s="8"/>
      <c r="H72" s="8"/>
      <c r="I72" s="8"/>
    </row>
    <row r="73" spans="5:9" s="6" customFormat="1" x14ac:dyDescent="0.2">
      <c r="E73" s="7"/>
      <c r="F73" s="7"/>
      <c r="G73" s="8"/>
      <c r="H73" s="8"/>
      <c r="I73" s="8"/>
    </row>
    <row r="74" spans="5:9" s="6" customFormat="1" x14ac:dyDescent="0.2">
      <c r="E74" s="7"/>
      <c r="F74" s="7"/>
      <c r="G74" s="8"/>
      <c r="H74" s="8"/>
      <c r="I74" s="8"/>
    </row>
    <row r="75" spans="5:9" s="6" customFormat="1" x14ac:dyDescent="0.2">
      <c r="E75" s="7"/>
      <c r="F75" s="7"/>
      <c r="G75" s="8"/>
      <c r="H75" s="8"/>
      <c r="I75" s="8"/>
    </row>
    <row r="76" spans="5:9" s="6" customFormat="1" x14ac:dyDescent="0.2">
      <c r="E76" s="7"/>
      <c r="F76" s="7"/>
      <c r="G76" s="8"/>
      <c r="H76" s="8"/>
      <c r="I76" s="8"/>
    </row>
    <row r="77" spans="5:9" s="6" customFormat="1" x14ac:dyDescent="0.2">
      <c r="E77" s="7"/>
      <c r="F77" s="7"/>
      <c r="G77" s="8"/>
      <c r="H77" s="8"/>
      <c r="I77" s="8"/>
    </row>
    <row r="78" spans="5:9" s="6" customFormat="1" x14ac:dyDescent="0.2">
      <c r="E78" s="7"/>
      <c r="F78" s="7"/>
      <c r="G78" s="8"/>
      <c r="H78" s="8"/>
      <c r="I78" s="8"/>
    </row>
    <row r="79" spans="5:9" s="6" customFormat="1" x14ac:dyDescent="0.2">
      <c r="E79" s="7"/>
      <c r="F79" s="7"/>
      <c r="G79" s="8"/>
      <c r="H79" s="8"/>
      <c r="I79" s="8"/>
    </row>
    <row r="80" spans="5:9" s="6" customFormat="1" x14ac:dyDescent="0.2">
      <c r="E80" s="7"/>
      <c r="F80" s="7"/>
      <c r="G80" s="8"/>
      <c r="H80" s="8"/>
      <c r="I80" s="8"/>
    </row>
    <row r="81" spans="5:9" s="6" customFormat="1" x14ac:dyDescent="0.2">
      <c r="E81" s="7"/>
      <c r="F81" s="7"/>
      <c r="G81" s="8"/>
      <c r="H81" s="8"/>
      <c r="I81" s="8"/>
    </row>
    <row r="82" spans="5:9" s="6" customFormat="1" x14ac:dyDescent="0.2">
      <c r="E82" s="7"/>
      <c r="F82" s="7"/>
      <c r="G82" s="8"/>
      <c r="H82" s="8"/>
      <c r="I82" s="8"/>
    </row>
    <row r="83" spans="5:9" s="6" customFormat="1" x14ac:dyDescent="0.2">
      <c r="E83" s="7"/>
      <c r="F83" s="7"/>
      <c r="G83" s="8"/>
      <c r="H83" s="8"/>
      <c r="I83" s="8"/>
    </row>
    <row r="84" spans="5:9" s="6" customFormat="1" x14ac:dyDescent="0.2">
      <c r="E84" s="7"/>
      <c r="F84" s="7"/>
      <c r="G84" s="8"/>
      <c r="H84" s="8"/>
      <c r="I84" s="8"/>
    </row>
    <row r="85" spans="5:9" s="6" customFormat="1" x14ac:dyDescent="0.2">
      <c r="E85" s="7"/>
      <c r="F85" s="7"/>
      <c r="G85" s="8"/>
      <c r="H85" s="8"/>
      <c r="I85" s="8"/>
    </row>
  </sheetData>
  <mergeCells count="6">
    <mergeCell ref="A2:A3"/>
    <mergeCell ref="F2:I2"/>
    <mergeCell ref="E2:E3"/>
    <mergeCell ref="D2:D3"/>
    <mergeCell ref="B2:B3"/>
    <mergeCell ref="C2:C3"/>
  </mergeCells>
  <phoneticPr fontId="8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545C-B3D9-45F6-A6E6-FE28A987A57A}">
  <sheetPr>
    <tabColor theme="8" tint="0.59999389629810485"/>
  </sheetPr>
  <dimension ref="A1:C137"/>
  <sheetViews>
    <sheetView zoomScale="85" zoomScaleNormal="100" workbookViewId="0">
      <selection activeCell="A51" sqref="A51:B55"/>
    </sheetView>
  </sheetViews>
  <sheetFormatPr defaultRowHeight="12.75" x14ac:dyDescent="0.2"/>
  <cols>
    <col min="1" max="1" width="71.42578125" bestFit="1" customWidth="1"/>
    <col min="2" max="2" width="12.7109375" customWidth="1"/>
    <col min="3" max="3" width="2.7109375" customWidth="1"/>
  </cols>
  <sheetData>
    <row r="1" spans="1:3" ht="30.75" thickBot="1" x14ac:dyDescent="0.25">
      <c r="A1" s="12" t="s">
        <v>0</v>
      </c>
      <c r="B1" s="25" t="s">
        <v>22</v>
      </c>
      <c r="C1" s="2"/>
    </row>
    <row r="2" spans="1:3" ht="14.25" x14ac:dyDescent="0.2">
      <c r="A2" s="21" t="s">
        <v>107</v>
      </c>
      <c r="B2" s="22">
        <v>-5.2384150436535215E-3</v>
      </c>
      <c r="C2" s="2"/>
    </row>
    <row r="3" spans="1:3" ht="14.25" x14ac:dyDescent="0.2">
      <c r="A3" s="110" t="s">
        <v>191</v>
      </c>
      <c r="B3" s="111">
        <v>-3.697519083969425E-3</v>
      </c>
      <c r="C3" s="2"/>
    </row>
    <row r="4" spans="1:3" ht="14.25" x14ac:dyDescent="0.2">
      <c r="A4" s="14" t="s">
        <v>177</v>
      </c>
      <c r="B4" s="18">
        <v>-2.3375229920293839E-3</v>
      </c>
      <c r="C4" s="2"/>
    </row>
    <row r="5" spans="1:3" ht="14.25" x14ac:dyDescent="0.2">
      <c r="A5" s="14" t="s">
        <v>210</v>
      </c>
      <c r="B5" s="18">
        <v>-1.285121794497357E-3</v>
      </c>
      <c r="C5" s="2"/>
    </row>
    <row r="6" spans="1:3" ht="14.25" x14ac:dyDescent="0.2">
      <c r="A6" s="14" t="s">
        <v>212</v>
      </c>
      <c r="B6" s="19">
        <v>-1.1020042702666322E-3</v>
      </c>
      <c r="C6" s="2"/>
    </row>
    <row r="7" spans="1:3" ht="14.25" x14ac:dyDescent="0.2">
      <c r="A7" s="14" t="s">
        <v>197</v>
      </c>
      <c r="B7" s="19">
        <v>5.8906691800197919E-4</v>
      </c>
      <c r="C7" s="2"/>
    </row>
    <row r="8" spans="1:3" ht="14.25" x14ac:dyDescent="0.2">
      <c r="A8" s="14" t="s">
        <v>205</v>
      </c>
      <c r="B8" s="19">
        <v>6.6081721061705956E-4</v>
      </c>
      <c r="C8" s="2"/>
    </row>
    <row r="9" spans="1:3" ht="14.25" x14ac:dyDescent="0.2">
      <c r="A9" s="14" t="s">
        <v>207</v>
      </c>
      <c r="B9" s="19">
        <v>1.0680500457735942E-3</v>
      </c>
      <c r="C9" s="2"/>
    </row>
    <row r="10" spans="1:3" ht="14.25" x14ac:dyDescent="0.2">
      <c r="A10" s="14" t="s">
        <v>169</v>
      </c>
      <c r="B10" s="19">
        <v>1.7311734883145302E-3</v>
      </c>
      <c r="C10" s="2"/>
    </row>
    <row r="11" spans="1:3" ht="14.25" x14ac:dyDescent="0.2">
      <c r="A11" s="14" t="s">
        <v>194</v>
      </c>
      <c r="B11" s="19">
        <v>1.9426277277729831E-3</v>
      </c>
      <c r="C11" s="2"/>
    </row>
    <row r="12" spans="1:3" ht="14.25" x14ac:dyDescent="0.2">
      <c r="A12" s="14" t="s">
        <v>109</v>
      </c>
      <c r="B12" s="19">
        <v>1.9774672807222338E-3</v>
      </c>
      <c r="C12" s="2"/>
    </row>
    <row r="13" spans="1:3" ht="14.25" x14ac:dyDescent="0.2">
      <c r="A13" s="14" t="s">
        <v>129</v>
      </c>
      <c r="B13" s="19">
        <v>2.6462473959798505E-3</v>
      </c>
      <c r="C13" s="2"/>
    </row>
    <row r="14" spans="1:3" ht="14.25" x14ac:dyDescent="0.2">
      <c r="A14" s="14" t="s">
        <v>234</v>
      </c>
      <c r="B14" s="19">
        <v>3.0139394700490207E-3</v>
      </c>
      <c r="C14" s="2"/>
    </row>
    <row r="15" spans="1:3" ht="14.25" x14ac:dyDescent="0.2">
      <c r="A15" s="14" t="s">
        <v>153</v>
      </c>
      <c r="B15" s="19">
        <v>3.364171572750152E-3</v>
      </c>
      <c r="C15" s="2"/>
    </row>
    <row r="16" spans="1:3" ht="14.25" x14ac:dyDescent="0.2">
      <c r="A16" s="14" t="s">
        <v>112</v>
      </c>
      <c r="B16" s="19">
        <v>3.8529190049416684E-3</v>
      </c>
      <c r="C16" s="2"/>
    </row>
    <row r="17" spans="1:3" ht="14.25" x14ac:dyDescent="0.2">
      <c r="A17" s="14" t="s">
        <v>201</v>
      </c>
      <c r="B17" s="19">
        <v>3.9394047917487018E-3</v>
      </c>
      <c r="C17" s="2"/>
    </row>
    <row r="18" spans="1:3" ht="14.25" x14ac:dyDescent="0.2">
      <c r="A18" s="14" t="s">
        <v>110</v>
      </c>
      <c r="B18" s="19">
        <v>4.0339702760086027E-3</v>
      </c>
      <c r="C18" s="2"/>
    </row>
    <row r="19" spans="1:3" ht="14.25" x14ac:dyDescent="0.2">
      <c r="A19" s="14" t="s">
        <v>101</v>
      </c>
      <c r="B19" s="19">
        <v>4.5982575024201555E-3</v>
      </c>
      <c r="C19" s="2"/>
    </row>
    <row r="20" spans="1:3" ht="14.25" x14ac:dyDescent="0.2">
      <c r="A20" s="14" t="s">
        <v>206</v>
      </c>
      <c r="B20" s="19">
        <v>4.6574866928950076E-3</v>
      </c>
      <c r="C20" s="2"/>
    </row>
    <row r="21" spans="1:3" ht="14.25" x14ac:dyDescent="0.2">
      <c r="A21" s="14" t="s">
        <v>116</v>
      </c>
      <c r="B21" s="19">
        <v>4.6747967479674468E-3</v>
      </c>
      <c r="C21" s="2"/>
    </row>
    <row r="22" spans="1:3" ht="14.25" x14ac:dyDescent="0.2">
      <c r="A22" s="14" t="s">
        <v>113</v>
      </c>
      <c r="B22" s="19">
        <v>4.8945783132530174E-3</v>
      </c>
      <c r="C22" s="2"/>
    </row>
    <row r="23" spans="1:3" ht="14.25" x14ac:dyDescent="0.2">
      <c r="A23" s="15" t="s">
        <v>196</v>
      </c>
      <c r="B23" s="51">
        <v>5.151175811870079E-3</v>
      </c>
      <c r="C23" s="2"/>
    </row>
    <row r="24" spans="1:3" ht="14.25" x14ac:dyDescent="0.2">
      <c r="A24" s="14" t="s">
        <v>147</v>
      </c>
      <c r="B24" s="19">
        <v>5.4119978656907985E-3</v>
      </c>
      <c r="C24" s="2"/>
    </row>
    <row r="25" spans="1:3" ht="14.25" x14ac:dyDescent="0.2">
      <c r="A25" s="14" t="s">
        <v>158</v>
      </c>
      <c r="B25" s="19">
        <v>5.5078862917359306E-3</v>
      </c>
      <c r="C25" s="2"/>
    </row>
    <row r="26" spans="1:3" ht="14.25" x14ac:dyDescent="0.2">
      <c r="A26" s="14" t="s">
        <v>211</v>
      </c>
      <c r="B26" s="19">
        <v>5.6502451552649102E-3</v>
      </c>
      <c r="C26" s="2"/>
    </row>
    <row r="27" spans="1:3" ht="14.25" x14ac:dyDescent="0.2">
      <c r="A27" s="14" t="s">
        <v>108</v>
      </c>
      <c r="B27" s="19">
        <v>5.7596729992104301E-3</v>
      </c>
      <c r="C27" s="2"/>
    </row>
    <row r="28" spans="1:3" ht="14.25" x14ac:dyDescent="0.2">
      <c r="A28" s="14" t="s">
        <v>120</v>
      </c>
      <c r="B28" s="19">
        <v>5.7878121113557057E-3</v>
      </c>
      <c r="C28" s="2"/>
    </row>
    <row r="29" spans="1:3" ht="14.25" x14ac:dyDescent="0.2">
      <c r="A29" s="14" t="s">
        <v>198</v>
      </c>
      <c r="B29" s="19">
        <v>5.8215516217179353E-3</v>
      </c>
      <c r="C29" s="2"/>
    </row>
    <row r="30" spans="1:3" ht="14.25" x14ac:dyDescent="0.2">
      <c r="A30" s="14" t="s">
        <v>195</v>
      </c>
      <c r="B30" s="19">
        <v>5.9950791835603479E-3</v>
      </c>
      <c r="C30" s="2"/>
    </row>
    <row r="31" spans="1:3" ht="14.25" x14ac:dyDescent="0.2">
      <c r="A31" s="14" t="s">
        <v>204</v>
      </c>
      <c r="B31" s="19">
        <v>6.1289377902356001E-3</v>
      </c>
      <c r="C31" s="2"/>
    </row>
    <row r="32" spans="1:3" ht="14.25" x14ac:dyDescent="0.2">
      <c r="A32" s="14" t="s">
        <v>179</v>
      </c>
      <c r="B32" s="19">
        <v>6.3224016968510544E-3</v>
      </c>
      <c r="C32" s="2"/>
    </row>
    <row r="33" spans="1:3" ht="14.25" x14ac:dyDescent="0.2">
      <c r="A33" s="14" t="s">
        <v>203</v>
      </c>
      <c r="B33" s="19">
        <v>6.6765578635012979E-3</v>
      </c>
      <c r="C33" s="2"/>
    </row>
    <row r="34" spans="1:3" ht="14.25" x14ac:dyDescent="0.2">
      <c r="A34" s="14" t="s">
        <v>202</v>
      </c>
      <c r="B34" s="19">
        <v>6.7288042665603065E-3</v>
      </c>
      <c r="C34" s="2"/>
    </row>
    <row r="35" spans="1:3" ht="14.25" x14ac:dyDescent="0.2">
      <c r="A35" s="14" t="s">
        <v>208</v>
      </c>
      <c r="B35" s="19">
        <v>6.8454353721001393E-3</v>
      </c>
      <c r="C35" s="2"/>
    </row>
    <row r="36" spans="1:3" ht="14.25" x14ac:dyDescent="0.2">
      <c r="A36" s="14" t="s">
        <v>111</v>
      </c>
      <c r="B36" s="19">
        <v>7.0699135899447985E-3</v>
      </c>
      <c r="C36" s="2"/>
    </row>
    <row r="37" spans="1:3" ht="14.25" x14ac:dyDescent="0.2">
      <c r="A37" s="14" t="s">
        <v>121</v>
      </c>
      <c r="B37" s="19">
        <v>7.6828673738715825E-3</v>
      </c>
      <c r="C37" s="2"/>
    </row>
    <row r="38" spans="1:3" ht="14.25" x14ac:dyDescent="0.2">
      <c r="A38" s="14" t="s">
        <v>209</v>
      </c>
      <c r="B38" s="19">
        <v>7.7011366581509755E-3</v>
      </c>
      <c r="C38" s="2"/>
    </row>
    <row r="39" spans="1:3" ht="14.25" x14ac:dyDescent="0.2">
      <c r="A39" s="14" t="s">
        <v>200</v>
      </c>
      <c r="B39" s="19">
        <v>7.7939398991371256E-3</v>
      </c>
      <c r="C39" s="2"/>
    </row>
    <row r="40" spans="1:3" ht="14.25" x14ac:dyDescent="0.2">
      <c r="A40" s="14" t="s">
        <v>231</v>
      </c>
      <c r="B40" s="19">
        <v>7.8156335590926496E-3</v>
      </c>
      <c r="C40" s="2"/>
    </row>
    <row r="41" spans="1:3" ht="14.25" x14ac:dyDescent="0.2">
      <c r="A41" s="14" t="s">
        <v>117</v>
      </c>
      <c r="B41" s="19">
        <v>7.9175641846656042E-3</v>
      </c>
      <c r="C41" s="2"/>
    </row>
    <row r="42" spans="1:3" ht="14.25" x14ac:dyDescent="0.2">
      <c r="A42" s="14" t="s">
        <v>119</v>
      </c>
      <c r="B42" s="19">
        <v>8.1217557117130301E-3</v>
      </c>
      <c r="C42" s="2"/>
    </row>
    <row r="43" spans="1:3" ht="14.25" x14ac:dyDescent="0.2">
      <c r="A43" s="14" t="s">
        <v>193</v>
      </c>
      <c r="B43" s="19">
        <v>8.2383738835849485E-3</v>
      </c>
      <c r="C43" s="2"/>
    </row>
    <row r="44" spans="1:3" ht="14.25" x14ac:dyDescent="0.2">
      <c r="A44" s="14" t="s">
        <v>235</v>
      </c>
      <c r="B44" s="19">
        <v>8.8588186619289466E-3</v>
      </c>
      <c r="C44" s="2"/>
    </row>
    <row r="45" spans="1:3" ht="14.25" x14ac:dyDescent="0.2">
      <c r="A45" s="14" t="s">
        <v>114</v>
      </c>
      <c r="B45" s="19">
        <v>8.9158683486674217E-3</v>
      </c>
      <c r="C45" s="2"/>
    </row>
    <row r="46" spans="1:3" ht="14.25" x14ac:dyDescent="0.2">
      <c r="A46" s="14" t="s">
        <v>192</v>
      </c>
      <c r="B46" s="19">
        <v>1.2416935360607839E-2</v>
      </c>
      <c r="C46" s="2"/>
    </row>
    <row r="47" spans="1:3" ht="14.25" x14ac:dyDescent="0.2">
      <c r="A47" s="14" t="s">
        <v>115</v>
      </c>
      <c r="B47" s="19">
        <v>1.7570664629488197E-2</v>
      </c>
      <c r="C47" s="2"/>
    </row>
    <row r="48" spans="1:3" ht="14.25" x14ac:dyDescent="0.2">
      <c r="A48" s="14" t="s">
        <v>199</v>
      </c>
      <c r="B48" s="19">
        <v>2.2626820693118832E-2</v>
      </c>
      <c r="C48" s="2"/>
    </row>
    <row r="49" spans="1:3" ht="14.25" x14ac:dyDescent="0.2">
      <c r="A49" s="14" t="s">
        <v>232</v>
      </c>
      <c r="B49" s="19">
        <v>2.5393419170243181E-2</v>
      </c>
      <c r="C49" s="2"/>
    </row>
    <row r="50" spans="1:3" ht="15" x14ac:dyDescent="0.2">
      <c r="A50" s="26" t="s">
        <v>94</v>
      </c>
      <c r="B50" s="23">
        <v>5.6228262710139448E-3</v>
      </c>
      <c r="C50" s="2"/>
    </row>
    <row r="51" spans="1:3" ht="14.25" x14ac:dyDescent="0.2">
      <c r="A51" s="16" t="s">
        <v>1</v>
      </c>
      <c r="B51" s="18">
        <v>2.0715009317078259E-3</v>
      </c>
      <c r="C51" s="1"/>
    </row>
    <row r="52" spans="1:3" ht="14.25" x14ac:dyDescent="0.2">
      <c r="A52" s="16" t="s">
        <v>2</v>
      </c>
      <c r="B52" s="18">
        <v>1.1715574678143881E-2</v>
      </c>
      <c r="C52" s="2"/>
    </row>
    <row r="53" spans="1:3" ht="14.25" x14ac:dyDescent="0.2">
      <c r="A53" s="16" t="s">
        <v>91</v>
      </c>
      <c r="B53" s="18">
        <v>1.0327671232876713E-2</v>
      </c>
      <c r="C53" s="13"/>
    </row>
    <row r="54" spans="1:3" ht="14.25" x14ac:dyDescent="0.2">
      <c r="A54" s="16" t="s">
        <v>8</v>
      </c>
      <c r="B54" s="18">
        <v>1.3363085049165058E-3</v>
      </c>
      <c r="C54" s="2"/>
    </row>
    <row r="55" spans="1:3" ht="15" thickBot="1" x14ac:dyDescent="0.25">
      <c r="A55" s="17" t="s">
        <v>9</v>
      </c>
      <c r="B55" s="20">
        <v>1.3019999999999999E-2</v>
      </c>
      <c r="C55" s="2"/>
    </row>
    <row r="56" spans="1:3" x14ac:dyDescent="0.2">
      <c r="B56" s="2"/>
      <c r="C56" s="2"/>
    </row>
    <row r="57" spans="1:3" x14ac:dyDescent="0.2">
      <c r="C57" s="2"/>
    </row>
    <row r="58" spans="1:3" x14ac:dyDescent="0.2">
      <c r="B58" s="2"/>
      <c r="C58" s="2"/>
    </row>
    <row r="60" spans="1:3" x14ac:dyDescent="0.2">
      <c r="B60" s="2"/>
    </row>
    <row r="61" spans="1:3" x14ac:dyDescent="0.2">
      <c r="B61" s="2"/>
    </row>
    <row r="62" spans="1:3" x14ac:dyDescent="0.2">
      <c r="B62" s="2"/>
    </row>
    <row r="63" spans="1:3" x14ac:dyDescent="0.2">
      <c r="B63" s="2"/>
    </row>
    <row r="64" spans="1:3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2" spans="2:2" x14ac:dyDescent="0.2">
      <c r="B72" s="2"/>
    </row>
    <row r="73" spans="2:2" x14ac:dyDescent="0.2">
      <c r="B73" s="2"/>
    </row>
    <row r="74" spans="2:2" x14ac:dyDescent="0.2">
      <c r="B74" s="2"/>
    </row>
    <row r="75" spans="2:2" x14ac:dyDescent="0.2">
      <c r="B75" s="2"/>
    </row>
    <row r="76" spans="2:2" x14ac:dyDescent="0.2">
      <c r="B76" s="2"/>
    </row>
    <row r="77" spans="2:2" x14ac:dyDescent="0.2">
      <c r="B77" s="2"/>
    </row>
    <row r="78" spans="2:2" x14ac:dyDescent="0.2">
      <c r="B78" s="2"/>
    </row>
    <row r="79" spans="2:2" x14ac:dyDescent="0.2">
      <c r="B79" s="2"/>
    </row>
    <row r="80" spans="2:2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  <row r="108" spans="2:2" x14ac:dyDescent="0.2">
      <c r="B108" s="2"/>
    </row>
    <row r="109" spans="2:2" x14ac:dyDescent="0.2">
      <c r="B109" s="2"/>
    </row>
    <row r="110" spans="2:2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  <row r="119" spans="2:2" x14ac:dyDescent="0.2">
      <c r="B119" s="2"/>
    </row>
    <row r="120" spans="2:2" x14ac:dyDescent="0.2">
      <c r="B120" s="2"/>
    </row>
    <row r="121" spans="2:2" x14ac:dyDescent="0.2">
      <c r="B121" s="2"/>
    </row>
    <row r="122" spans="2:2" x14ac:dyDescent="0.2">
      <c r="B122" s="2"/>
    </row>
    <row r="123" spans="2:2" x14ac:dyDescent="0.2">
      <c r="B123" s="2"/>
    </row>
    <row r="124" spans="2:2" x14ac:dyDescent="0.2">
      <c r="B124" s="2"/>
    </row>
    <row r="125" spans="2:2" x14ac:dyDescent="0.2">
      <c r="B125" s="2"/>
    </row>
    <row r="126" spans="2:2" x14ac:dyDescent="0.2">
      <c r="B126" s="2"/>
    </row>
    <row r="127" spans="2:2" x14ac:dyDescent="0.2">
      <c r="B127" s="2"/>
    </row>
    <row r="128" spans="2:2" x14ac:dyDescent="0.2">
      <c r="B128" s="2"/>
    </row>
    <row r="129" spans="2:2" x14ac:dyDescent="0.2">
      <c r="B129" s="2"/>
    </row>
    <row r="130" spans="2:2" x14ac:dyDescent="0.2">
      <c r="B130" s="2"/>
    </row>
    <row r="131" spans="2:2" x14ac:dyDescent="0.2">
      <c r="B131" s="2"/>
    </row>
    <row r="132" spans="2:2" x14ac:dyDescent="0.2">
      <c r="B132" s="2"/>
    </row>
    <row r="133" spans="2:2" x14ac:dyDescent="0.2">
      <c r="B133" s="2"/>
    </row>
    <row r="134" spans="2:2" x14ac:dyDescent="0.2">
      <c r="B134" s="2"/>
    </row>
    <row r="135" spans="2:2" x14ac:dyDescent="0.2">
      <c r="B135" s="2"/>
    </row>
    <row r="136" spans="2:2" x14ac:dyDescent="0.2">
      <c r="B136" s="2"/>
    </row>
    <row r="137" spans="2:2" x14ac:dyDescent="0.2">
      <c r="B137" s="2"/>
    </row>
  </sheetData>
  <phoneticPr fontId="8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ЧВА</vt:lpstr>
      <vt:lpstr>Структура активів НПФ</vt:lpstr>
      <vt:lpstr>Доходність</vt:lpstr>
      <vt:lpstr>Доходність (графік)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Sergiy Kutsy</cp:lastModifiedBy>
  <dcterms:created xsi:type="dcterms:W3CDTF">2010-05-19T12:57:40Z</dcterms:created>
  <dcterms:modified xsi:type="dcterms:W3CDTF">2025-01-20T12:02:03Z</dcterms:modified>
</cp:coreProperties>
</file>