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vrylyuk\Desktop\Анастасія Гаврилюк\НА САЙТ\2021\Q1 2021\"/>
    </mc:Choice>
  </mc:AlternateContent>
  <bookViews>
    <workbookView xWindow="0" yWindow="0" windowWidth="25005" windowHeight="11265" tabRatio="649"/>
  </bookViews>
  <sheets>
    <sheet name="Іndexes-Ukraine and the World" sheetId="1" r:id="rId1"/>
    <sheet name="Stock Market of Ukraine" sheetId="2" r:id="rId2"/>
    <sheet name="Number of AMC_ANPF_CII_NPF" sheetId="3" r:id="rId3"/>
    <sheet name="Assets-NAV-Net Inflow"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______a11">{#N/A,#N/A,FALSE,"т02бд"}</definedName>
    <definedName name="____________________t06">{#N/A,#N/A,FALSE,"т04"}</definedName>
    <definedName name="__________________a11">{#N/A,#N/A,FALSE,"т02бд"}</definedName>
    <definedName name="__________________t06">{#N/A,#N/A,FALSE,"т04"}</definedName>
    <definedName name="________________a11">{#N/A,#N/A,FALSE,"т02бд"}</definedName>
    <definedName name="________________t06">{#N/A,#N/A,FALSE,"т04"}</definedName>
    <definedName name="______________a11">{#N/A,#N/A,FALSE,"т02бд"}</definedName>
    <definedName name="______________t06">{#N/A,#N/A,FALSE,"т04"}</definedName>
    <definedName name="____________a11" localSheetId="2">{#N/A,#N/A,FALSE,"т02бд"}</definedName>
    <definedName name="____________a11" localSheetId="1">{#N/A,#N/A,FALSE,"т02бд"}</definedName>
    <definedName name="____________a11">{#N/A,#N/A,FALSE,"т02бд"}</definedName>
    <definedName name="____________t06" localSheetId="2">{#N/A,#N/A,FALSE,"т04"}</definedName>
    <definedName name="____________t06" localSheetId="1">{#N/A,#N/A,FALSE,"т04"}</definedName>
    <definedName name="____________t06">{#N/A,#N/A,FALSE,"т04"}</definedName>
    <definedName name="___________a11">{#N/A,#N/A,FALSE,"т02бд"}</definedName>
    <definedName name="___________t06">{#N/A,#N/A,FALSE,"т04"}</definedName>
    <definedName name="__________a11" localSheetId="2">{#N/A,#N/A,FALSE,"т02бд"}</definedName>
    <definedName name="__________a11" localSheetId="1">{#N/A,#N/A,FALSE,"т02бд"}</definedName>
    <definedName name="__________a11">{#N/A,#N/A,FALSE,"т02бд"}</definedName>
    <definedName name="__________t06" localSheetId="2">{#N/A,#N/A,FALSE,"т04"}</definedName>
    <definedName name="__________t06" localSheetId="1">{#N/A,#N/A,FALSE,"т04"}</definedName>
    <definedName name="__________t06">{#N/A,#N/A,FALSE,"т04"}</definedName>
    <definedName name="________a11" localSheetId="2">{#N/A,#N/A,FALSE,"т02бд"}</definedName>
    <definedName name="________a11" localSheetId="1">{#N/A,#N/A,FALSE,"т02бд"}</definedName>
    <definedName name="________a11">{#N/A,#N/A,FALSE,"т02бд"}</definedName>
    <definedName name="________t06" localSheetId="2">{#N/A,#N/A,FALSE,"т04"}</definedName>
    <definedName name="________t06" localSheetId="1">{#N/A,#N/A,FALSE,"т04"}</definedName>
    <definedName name="________t06">{#N/A,#N/A,FALSE,"т04"}</definedName>
    <definedName name="_______a11">{#N/A,#N/A,FALSE,"т02бд"}</definedName>
    <definedName name="_______t06">{#N/A,#N/A,FALSE,"т04"}</definedName>
    <definedName name="______a11" localSheetId="2">{#N/A,#N/A,FALSE,"т02бд"}</definedName>
    <definedName name="______a11" localSheetId="1">{#N/A,#N/A,FALSE,"т02бд"}</definedName>
    <definedName name="______a11">{#N/A,#N/A,FALSE,"т02бд"}</definedName>
    <definedName name="______t06" localSheetId="2">{#N/A,#N/A,FALSE,"т04"}</definedName>
    <definedName name="______t06" localSheetId="1">{#N/A,#N/A,FALSE,"т04"}</definedName>
    <definedName name="______t06">{#N/A,#N/A,FALSE,"т04"}</definedName>
    <definedName name="_____a11" localSheetId="2">{#N/A,#N/A,FALSE,"т02бд"}</definedName>
    <definedName name="_____t06" localSheetId="2">{#N/A,#N/A,FALSE,"т04"}</definedName>
    <definedName name="____a11" localSheetId="2">{#N/A,#N/A,FALSE,"т02бд"}</definedName>
    <definedName name="____a11" localSheetId="1">{#N/A,#N/A,FALSE,"т02бд"}</definedName>
    <definedName name="____a11">{#N/A,#N/A,FALSE,"т02бд"}</definedName>
    <definedName name="____t06" localSheetId="2">{#N/A,#N/A,FALSE,"т04"}</definedName>
    <definedName name="____t06" localSheetId="1">{#N/A,#N/A,FALSE,"т04"}</definedName>
    <definedName name="____t06">{#N/A,#N/A,FALSE,"т04"}</definedName>
    <definedName name="___a11">{#N/A,#N/A,FALSE,"т02бд"}</definedName>
    <definedName name="___t06">{#N/A,#N/A,FALSE,"т04"}</definedName>
    <definedName name="__a11" localSheetId="2">{#N/A,#N/A,FALSE,"т02бд"}</definedName>
    <definedName name="__a11" localSheetId="1">{#N/A,#N/A,FALSE,"т02бд"}</definedName>
    <definedName name="__a11">{#N/A,#N/A,FALSE,"т02бд"}</definedName>
    <definedName name="__t06" localSheetId="2">{#N/A,#N/A,FALSE,"т04"}</definedName>
    <definedName name="__t06" localSheetId="1">{#N/A,#N/A,FALSE,"т04"}</definedName>
    <definedName name="__t06">{#N/A,#N/A,FALSE,"т04"}</definedName>
    <definedName name="_18_Лют_09" localSheetId="2">#REF!</definedName>
    <definedName name="_18_Лют_09" localSheetId="1">#REF!</definedName>
    <definedName name="_18_Лют_09">#REF!</definedName>
    <definedName name="_19_Лют_09" localSheetId="2">#REF!</definedName>
    <definedName name="_19_Лют_09" localSheetId="1">#REF!</definedName>
    <definedName name="_19_Лют_09">#REF!</definedName>
    <definedName name="_19_Лют_09_ВЧА" localSheetId="2">#REF!</definedName>
    <definedName name="_19_Лют_09_ВЧА" localSheetId="1">#REF!</definedName>
    <definedName name="_19_Лют_09_ВЧА">#REF!</definedName>
    <definedName name="_a11" localSheetId="3">{#N/A,#N/A,FALSE,"т02бд"}</definedName>
    <definedName name="_a11" localSheetId="0">{#N/A,#N/A,FALSE,"т02бд"}</definedName>
    <definedName name="_a11">{#N/A,#N/A,FALSE,"т02бд"}</definedName>
    <definedName name="_t06" localSheetId="3">{#N/A,#N/A,FALSE,"т04"}</definedName>
    <definedName name="_t06" localSheetId="0">{#N/A,#N/A,FALSE,"т04"}</definedName>
    <definedName name="_t06">{#N/A,#N/A,FALSE,"т04"}</definedName>
    <definedName name="_xlnm._FilterDatabase" localSheetId="0">'[1]індекси світу та україни'!#REF!</definedName>
    <definedName name="BAZA">'[2]Мульт-ор М2, швидкість'!$E$1:$E$65536</definedName>
    <definedName name="cevv" localSheetId="2">[3]табл1!#REF!</definedName>
    <definedName name="cevv" localSheetId="1">[3]табл1!#REF!</definedName>
    <definedName name="cevv">[3]табл1!#REF!</definedName>
    <definedName name="d" localSheetId="2">{#N/A,#N/A,FALSE,"т02бд"}</definedName>
    <definedName name="d" localSheetId="1">{#N/A,#N/A,FALSE,"т02бд"}</definedName>
    <definedName name="d">{#N/A,#N/A,FALSE,"т02бд"}</definedName>
    <definedName name="ic" localSheetId="3">{#N/A,#N/A,FALSE,"т02бд"}</definedName>
    <definedName name="ic" localSheetId="2">{#N/A,#N/A,FALSE,"т02бд"}</definedName>
    <definedName name="ic" localSheetId="1">{#N/A,#N/A,FALSE,"т02бд"}</definedName>
    <definedName name="ic" localSheetId="0">{#N/A,#N/A,FALSE,"т02бд"}</definedName>
    <definedName name="ic">{#N/A,#N/A,FALSE,"т02бд"}</definedName>
    <definedName name="ICC_2008" localSheetId="3">{#N/A,#N/A,FALSE,"т02бд"}</definedName>
    <definedName name="ICC_2008" localSheetId="2">{#N/A,#N/A,FALSE,"т02бд"}</definedName>
    <definedName name="ICC_2008" localSheetId="1">{#N/A,#N/A,FALSE,"т02бд"}</definedName>
    <definedName name="ICC_2008" localSheetId="0">{#N/A,#N/A,FALSE,"т02бд"}</definedName>
    <definedName name="ICC_2008">{#N/A,#N/A,FALSE,"т02бд"}</definedName>
    <definedName name="q" localSheetId="3">{#N/A,#N/A,FALSE,"т02бд"}</definedName>
    <definedName name="q" localSheetId="2">{#N/A,#N/A,FALSE,"т02бд"}</definedName>
    <definedName name="q" localSheetId="1">{#N/A,#N/A,FALSE,"т02бд"}</definedName>
    <definedName name="q" localSheetId="0">{#N/A,#N/A,FALSE,"т02бд"}</definedName>
    <definedName name="q">{#N/A,#N/A,FALSE,"т02бд"}</definedName>
    <definedName name="tt" localSheetId="3">{#N/A,#N/A,FALSE,"т02бд"}</definedName>
    <definedName name="tt" localSheetId="2">{#N/A,#N/A,FALSE,"т02бд"}</definedName>
    <definedName name="tt" localSheetId="1">{#N/A,#N/A,FALSE,"т02бд"}</definedName>
    <definedName name="tt" localSheetId="0">{#N/A,#N/A,FALSE,"т02бд"}</definedName>
    <definedName name="tt">{#N/A,#N/A,FALSE,"т02бд"}</definedName>
    <definedName name="V">'[4]146024'!$A$1:#REF!</definedName>
    <definedName name="ven_vcha" localSheetId="2">{#N/A,#N/A,FALSE,"т02бд"}</definedName>
    <definedName name="ven_vcha" localSheetId="1">{#N/A,#N/A,FALSE,"т02бд"}</definedName>
    <definedName name="ven_vcha">{#N/A,#N/A,FALSE,"т02бд"}</definedName>
    <definedName name="wrn.04." localSheetId="3">{#N/A,#N/A,FALSE,"т02бд"}</definedName>
    <definedName name="wrn.04." localSheetId="2">{#N/A,#N/A,FALSE,"т02бд"}</definedName>
    <definedName name="wrn.04." localSheetId="1">{#N/A,#N/A,FALSE,"т02бд"}</definedName>
    <definedName name="wrn.04." localSheetId="0">{#N/A,#N/A,FALSE,"т02бд"}</definedName>
    <definedName name="wrn.04.">{#N/A,#N/A,FALSE,"т02бд"}</definedName>
    <definedName name="wrn.д02." localSheetId="3">{#N/A,#N/A,FALSE,"т02бд"}</definedName>
    <definedName name="wrn.д02." localSheetId="2">{#N/A,#N/A,FALSE,"т02бд"}</definedName>
    <definedName name="wrn.д02." localSheetId="1">{#N/A,#N/A,FALSE,"т02бд"}</definedName>
    <definedName name="wrn.д02." localSheetId="0">{#N/A,#N/A,FALSE,"т02бд"}</definedName>
    <definedName name="wrn.д02.">{#N/A,#N/A,FALSE,"т02бд"}</definedName>
    <definedName name="wrn.т171банки." localSheetId="3">{#N/A,#N/A,FALSE,"т17-1банки (2)"}</definedName>
    <definedName name="wrn.т171банки." localSheetId="2">{#N/A,#N/A,FALSE,"т17-1банки (2)"}</definedName>
    <definedName name="wrn.т171банки." localSheetId="1">{#N/A,#N/A,FALSE,"т17-1банки (2)"}</definedName>
    <definedName name="wrn.т171банки." localSheetId="0">{#N/A,#N/A,FALSE,"т17-1банки (2)"}</definedName>
    <definedName name="wrn.т171банки.">{#N/A,#N/A,FALSE,"т17-1банки (2)"}</definedName>
    <definedName name="_xlnm.Database" localSheetId="2">#REF!</definedName>
    <definedName name="_xlnm.Database" localSheetId="1">#REF!</definedName>
    <definedName name="_xlnm.Database">#REF!</definedName>
    <definedName name="ГЦ" localSheetId="3">{#N/A,#N/A,FALSE,"т02бд"}</definedName>
    <definedName name="ГЦ" localSheetId="2">{#N/A,#N/A,FALSE,"т02бд"}</definedName>
    <definedName name="ГЦ" localSheetId="1">{#N/A,#N/A,FALSE,"т02бд"}</definedName>
    <definedName name="ГЦ" localSheetId="0">{#N/A,#N/A,FALSE,"т02бд"}</definedName>
    <definedName name="ГЦ">{#N/A,#N/A,FALSE,"т02бд"}</definedName>
    <definedName name="д17.1">'[4]д17-1'!$A$1:$H$1</definedName>
    <definedName name="ее" localSheetId="3">{#N/A,#N/A,FALSE,"т02бд"}</definedName>
    <definedName name="ее" localSheetId="2">{#N/A,#N/A,FALSE,"т02бд"}</definedName>
    <definedName name="ее" localSheetId="1">{#N/A,#N/A,FALSE,"т02бд"}</definedName>
    <definedName name="ее" localSheetId="0">{#N/A,#N/A,FALSE,"т02бд"}</definedName>
    <definedName name="ее">{#N/A,#N/A,FALSE,"т02бд"}</definedName>
    <definedName name="збз1998" localSheetId="2">#REF!</definedName>
    <definedName name="збз1998" localSheetId="1">#REF!</definedName>
    <definedName name="збз1998">#REF!</definedName>
    <definedName name="ии" localSheetId="3">{#N/A,#N/A,FALSE,"т02бд"}</definedName>
    <definedName name="ии" localSheetId="2">{#N/A,#N/A,FALSE,"т02бд"}</definedName>
    <definedName name="ии" localSheetId="1">{#N/A,#N/A,FALSE,"т02бд"}</definedName>
    <definedName name="ии" localSheetId="0">{#N/A,#N/A,FALSE,"т02бд"}</definedName>
    <definedName name="ии">{#N/A,#N/A,FALSE,"т02бд"}</definedName>
    <definedName name="іі" localSheetId="3">{#N/A,#N/A,FALSE,"т02бд"}</definedName>
    <definedName name="іі" localSheetId="2">{#N/A,#N/A,FALSE,"т02бд"}</definedName>
    <definedName name="іі" localSheetId="1">{#N/A,#N/A,FALSE,"т02бд"}</definedName>
    <definedName name="іі" localSheetId="0">{#N/A,#N/A,FALSE,"т02бд"}</definedName>
    <definedName name="іі">{#N/A,#N/A,FALSE,"т02бд"}</definedName>
    <definedName name="квітень" localSheetId="3">{#N/A,#N/A,FALSE,"т17-1банки (2)"}</definedName>
    <definedName name="квітень" localSheetId="2">{#N/A,#N/A,FALSE,"т17-1банки (2)"}</definedName>
    <definedName name="квітень" localSheetId="1">{#N/A,#N/A,FALSE,"т17-1банки (2)"}</definedName>
    <definedName name="квітень" localSheetId="0">{#N/A,#N/A,FALSE,"т17-1банки (2)"}</definedName>
    <definedName name="квітень">{#N/A,#N/A,FALSE,"т17-1банки (2)"}</definedName>
    <definedName name="ке" localSheetId="3">{#N/A,#N/A,FALSE,"т17-1банки (2)"}</definedName>
    <definedName name="ке" localSheetId="2">{#N/A,#N/A,FALSE,"т17-1банки (2)"}</definedName>
    <definedName name="ке" localSheetId="1">{#N/A,#N/A,FALSE,"т17-1банки (2)"}</definedName>
    <definedName name="ке" localSheetId="0">{#N/A,#N/A,FALSE,"т17-1банки (2)"}</definedName>
    <definedName name="ке">{#N/A,#N/A,FALSE,"т17-1банки (2)"}</definedName>
    <definedName name="М2">'[2]Мульт-ор М2, швидкість'!$C$1:$C$65536</definedName>
    <definedName name="нн" localSheetId="3">{#N/A,#N/A,FALSE,"т02бд"}</definedName>
    <definedName name="нн" localSheetId="2">{#N/A,#N/A,FALSE,"т02бд"}</definedName>
    <definedName name="нн" localSheetId="1">{#N/A,#N/A,FALSE,"т02бд"}</definedName>
    <definedName name="нн" localSheetId="0">{#N/A,#N/A,FALSE,"т02бд"}</definedName>
    <definedName name="нн">{#N/A,#N/A,FALSE,"т02бд"}</definedName>
    <definedName name="Список">'[4]146024'!$A$8:#REF!</definedName>
    <definedName name="стельм." localSheetId="3">{#N/A,#N/A,FALSE,"т17-1банки (2)"}</definedName>
    <definedName name="стельм." localSheetId="2">{#N/A,#N/A,FALSE,"т17-1банки (2)"}</definedName>
    <definedName name="стельм." localSheetId="1">{#N/A,#N/A,FALSE,"т17-1банки (2)"}</definedName>
    <definedName name="стельм." localSheetId="0">{#N/A,#N/A,FALSE,"т17-1банки (2)"}</definedName>
    <definedName name="стельм.">{#N/A,#N/A,FALSE,"т17-1банки (2)"}</definedName>
    <definedName name="т01" localSheetId="2">#REF!</definedName>
    <definedName name="т01" localSheetId="1">#REF!</definedName>
    <definedName name="т01">#REF!</definedName>
    <definedName name="т05" localSheetId="3">{#N/A,#N/A,FALSE,"т04"}</definedName>
    <definedName name="т05" localSheetId="2">{#N/A,#N/A,FALSE,"т04"}</definedName>
    <definedName name="т05" localSheetId="1">{#N/A,#N/A,FALSE,"т04"}</definedName>
    <definedName name="т05" localSheetId="0">{#N/A,#N/A,FALSE,"т04"}</definedName>
    <definedName name="т05">{#N/A,#N/A,FALSE,"т04"}</definedName>
    <definedName name="т06" localSheetId="2">#REF!</definedName>
    <definedName name="т06" localSheetId="1">#REF!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2">#REF!</definedName>
    <definedName name="т17.2" localSheetId="1">#REF!</definedName>
    <definedName name="т17.2">#REF!</definedName>
    <definedName name="т17.4" localSheetId="2">#REF!</definedName>
    <definedName name="т17.4" localSheetId="1">#REF!</definedName>
    <definedName name="т17.4">#REF!</definedName>
    <definedName name="т17.4.1999" localSheetId="2">#REF!</definedName>
    <definedName name="т17.4.1999" localSheetId="1">#REF!</definedName>
    <definedName name="т17.4.1999">#REF!</definedName>
    <definedName name="т17.4.2001" localSheetId="2">#REF!</definedName>
    <definedName name="т17.4.2001" localSheetId="1">#REF!</definedName>
    <definedName name="т17.4.2001">#REF!</definedName>
    <definedName name="т17.5" localSheetId="2">#REF!</definedName>
    <definedName name="т17.5" localSheetId="1">#REF!</definedName>
    <definedName name="т17.5">#REF!</definedName>
    <definedName name="т17.5.2001" localSheetId="2">#REF!</definedName>
    <definedName name="т17.5.2001" localSheetId="1">#REF!</definedName>
    <definedName name="т17.5.2001">#REF!</definedName>
    <definedName name="т17.7" localSheetId="2">#REF!</definedName>
    <definedName name="т17.7" localSheetId="1">#REF!</definedName>
    <definedName name="т17.7">#REF!</definedName>
    <definedName name="Усі_банки">'[4]146024'!$A$8:#REF!</definedName>
    <definedName name="ц" localSheetId="3">{#N/A,#N/A,FALSE,"т02бд"}</definedName>
    <definedName name="ц" localSheetId="2">{#N/A,#N/A,FALSE,"т02бд"}</definedName>
    <definedName name="ц" localSheetId="1">{#N/A,#N/A,FALSE,"т02бд"}</definedName>
    <definedName name="ц">{#N/A,#N/A,FALSE,"т02бд"}</definedName>
    <definedName name="цеу" localSheetId="3">{#N/A,#N/A,FALSE,"т02бд"}</definedName>
    <definedName name="цеу" localSheetId="2">{#N/A,#N/A,FALSE,"т02бд"}</definedName>
    <definedName name="цеу" localSheetId="1">{#N/A,#N/A,FALSE,"т02бд"}</definedName>
    <definedName name="цеу" localSheetId="0">{#N/A,#N/A,FALSE,"т02бд"}</definedName>
    <definedName name="цеу">{#N/A,#N/A,FALSE,"т02бд"}</definedName>
    <definedName name="черв" localSheetId="3">{#N/A,#N/A,FALSE,"т02бд"}</definedName>
    <definedName name="черв" localSheetId="2">{#N/A,#N/A,FALSE,"т02бд"}</definedName>
    <definedName name="черв" localSheetId="1">{#N/A,#N/A,FALSE,"т02бд"}</definedName>
    <definedName name="черв" localSheetId="0">{#N/A,#N/A,FALSE,"т02бд"}</definedName>
    <definedName name="черв">{#N/A,#N/A,FALSE,"т02бд"}</definedName>
  </definedNames>
  <calcPr calcId="152511"/>
  <extLst>
    <ext xmlns:loext="http://schemas.libreoffice.org/" uri="{7626C862-2A13-11E5-B345-FEFF819CDC9F}">
      <loext:extCalcPr stringRefSyntax="ExcelA1"/>
    </ext>
  </extLst>
</workbook>
</file>

<file path=xl/calcChain.xml><?xml version="1.0" encoding="utf-8"?>
<calcChain xmlns="http://schemas.openxmlformats.org/spreadsheetml/2006/main">
  <c r="B28" i="4" l="1"/>
  <c r="B27" i="4"/>
  <c r="F17" i="4"/>
  <c r="E17" i="4"/>
  <c r="F16" i="4"/>
  <c r="E16" i="4"/>
  <c r="F15" i="4"/>
  <c r="E15" i="4"/>
  <c r="D9" i="4"/>
  <c r="F9" i="4" s="1"/>
  <c r="C9" i="4"/>
  <c r="B9" i="4"/>
  <c r="F8" i="4"/>
  <c r="E8" i="4"/>
  <c r="F7" i="4"/>
  <c r="E7" i="4"/>
  <c r="F6" i="4"/>
  <c r="E6" i="4"/>
  <c r="F5" i="4"/>
  <c r="E5" i="4"/>
  <c r="F4" i="4"/>
  <c r="E4" i="4"/>
  <c r="H17" i="3"/>
  <c r="H16" i="3"/>
  <c r="H15" i="3"/>
  <c r="H14" i="3"/>
  <c r="H13" i="3"/>
  <c r="H12" i="3"/>
  <c r="H11" i="3"/>
  <c r="H10" i="3"/>
  <c r="H9" i="3"/>
  <c r="H8" i="3"/>
  <c r="H7" i="3"/>
  <c r="H6" i="3"/>
  <c r="H5" i="3"/>
  <c r="H4" i="3"/>
  <c r="H3" i="3"/>
  <c r="D31" i="2"/>
  <c r="G31" i="2" s="1"/>
  <c r="G30" i="2"/>
  <c r="E30" i="2"/>
  <c r="D29" i="2"/>
  <c r="E29" i="2" s="1"/>
  <c r="G28" i="2"/>
  <c r="E28" i="2"/>
  <c r="D27" i="2"/>
  <c r="G27" i="2" s="1"/>
  <c r="G26" i="2"/>
  <c r="E26" i="2"/>
  <c r="D25" i="2"/>
  <c r="G25" i="2" s="1"/>
  <c r="G24" i="2"/>
  <c r="E24" i="2"/>
  <c r="D23" i="2"/>
  <c r="G23" i="2" s="1"/>
  <c r="G22" i="2"/>
  <c r="E22" i="2"/>
  <c r="D21" i="2"/>
  <c r="D32" i="2" s="1"/>
  <c r="G20" i="2"/>
  <c r="E20" i="2"/>
  <c r="G19" i="2"/>
  <c r="E19" i="2"/>
  <c r="D17" i="2"/>
  <c r="D15" i="2"/>
  <c r="G15" i="2" s="1"/>
  <c r="G14" i="2"/>
  <c r="E14" i="2"/>
  <c r="D13" i="2"/>
  <c r="E13" i="2" s="1"/>
  <c r="G12" i="2"/>
  <c r="E12" i="2"/>
  <c r="D11" i="2"/>
  <c r="G11" i="2" s="1"/>
  <c r="G10" i="2"/>
  <c r="E10" i="2"/>
  <c r="D9" i="2"/>
  <c r="G9" i="2" s="1"/>
  <c r="G8" i="2"/>
  <c r="E8" i="2"/>
  <c r="D7" i="2"/>
  <c r="E7" i="2" s="1"/>
  <c r="G6" i="2"/>
  <c r="E6" i="2"/>
  <c r="D5" i="2"/>
  <c r="E5" i="2" s="1"/>
  <c r="G4" i="2"/>
  <c r="E4" i="2"/>
  <c r="G3" i="2"/>
  <c r="E3" i="2"/>
  <c r="F20" i="1"/>
  <c r="E20" i="1"/>
  <c r="F19" i="1"/>
  <c r="E19" i="1"/>
  <c r="F18" i="1"/>
  <c r="E18" i="1"/>
  <c r="F17" i="1"/>
  <c r="E17" i="1"/>
  <c r="F16" i="1"/>
  <c r="E16" i="1"/>
  <c r="F15" i="1"/>
  <c r="E15" i="1"/>
  <c r="F14" i="1"/>
  <c r="E14" i="1"/>
  <c r="F13" i="1"/>
  <c r="E13" i="1"/>
  <c r="F12" i="1"/>
  <c r="E12" i="1"/>
  <c r="F11" i="1"/>
  <c r="E11" i="1"/>
  <c r="F10" i="1"/>
  <c r="E10" i="1"/>
  <c r="F9" i="1"/>
  <c r="E9" i="1"/>
  <c r="F8" i="1"/>
  <c r="E8" i="1"/>
  <c r="F7" i="1"/>
  <c r="E7" i="1"/>
  <c r="F6" i="1"/>
  <c r="E6" i="1"/>
  <c r="F5" i="1"/>
  <c r="E5" i="1"/>
  <c r="F4" i="1"/>
  <c r="E4" i="1"/>
  <c r="F3" i="1"/>
  <c r="E3" i="1"/>
  <c r="G5" i="2" l="1"/>
  <c r="E11" i="2"/>
  <c r="G13" i="2"/>
  <c r="E15" i="2"/>
  <c r="G21" i="2"/>
  <c r="E23" i="2"/>
  <c r="E27" i="2"/>
  <c r="G29" i="2"/>
  <c r="E31" i="2"/>
  <c r="D18" i="2"/>
  <c r="E18" i="2" s="1"/>
  <c r="G7" i="2"/>
  <c r="G18" i="2"/>
  <c r="G32" i="2"/>
  <c r="E32" i="2"/>
  <c r="E21" i="2"/>
  <c r="E9" i="2"/>
  <c r="E25" i="2"/>
  <c r="E9" i="4"/>
</calcChain>
</file>

<file path=xl/sharedStrings.xml><?xml version="1.0" encoding="utf-8"?>
<sst xmlns="http://schemas.openxmlformats.org/spreadsheetml/2006/main" count="188" uniqueCount="117">
  <si>
    <t>Stock Indexes: Ukraine and the World</t>
  </si>
  <si>
    <t>Indexes</t>
  </si>
  <si>
    <t xml:space="preserve">Q1 2021 </t>
  </si>
  <si>
    <t>Індекси</t>
  </si>
  <si>
    <t>UX (Ukraine)</t>
  </si>
  <si>
    <t>BIST 100 National Index (Тurkey)</t>
  </si>
  <si>
    <t>FTSE/JSE Africa All-Share Index (RSA)</t>
  </si>
  <si>
    <t>WSE WIG 20 (Poland)</t>
  </si>
  <si>
    <t>DAX (Germany)</t>
  </si>
  <si>
    <t>Ibovespa Sao Paulo SE Index (Brazil)</t>
  </si>
  <si>
    <t>DJIA (USA)</t>
  </si>
  <si>
    <t>SHANGHAI SE COMPOSITE (China)</t>
  </si>
  <si>
    <t>CAC 40 (France)</t>
  </si>
  <si>
    <t>FTSE 100 (Great Britain)</t>
  </si>
  <si>
    <t>MICEX (Russia)</t>
  </si>
  <si>
    <t>PFTS (Ukraine)</t>
  </si>
  <si>
    <t>RTS (Russia)</t>
  </si>
  <si>
    <t>S&amp;P BSE SENSEX Index (India)</t>
  </si>
  <si>
    <t>S&amp;P 500 (USA)</t>
  </si>
  <si>
    <t>HANG SENG (Hong-Kong)</t>
  </si>
  <si>
    <t>NIKKEI 225 (Japan)</t>
  </si>
  <si>
    <t>Cyprus SE General Index (Cyprus)</t>
  </si>
  <si>
    <t>http://www.bloomberg.com/markets/stocks/world-indexes</t>
  </si>
  <si>
    <t xml:space="preserve">Indicators of Stock Market of Ukraine </t>
  </si>
  <si>
    <t>Indicator / Date</t>
  </si>
  <si>
    <t>31.03.2020 (Q1 2020)</t>
  </si>
  <si>
    <t>31.12.2020 (Q4 2020)</t>
  </si>
  <si>
    <t>31.03.2021 (Q1 2021)</t>
  </si>
  <si>
    <t>Q1 2020 change</t>
  </si>
  <si>
    <t>2020 changeкв. 2020Q</t>
  </si>
  <si>
    <t xml:space="preserve">Annual changein Q1 2020 </t>
  </si>
  <si>
    <t>Number of securities in the registers (listing) of stock exchanges, incl.:</t>
  </si>
  <si>
    <t>share of "listing" securities in all securities in the lists of all SEs</t>
  </si>
  <si>
    <t>State bonds (OVDP)</t>
  </si>
  <si>
    <t>municipal bonds</t>
  </si>
  <si>
    <t>corporate bonds</t>
  </si>
  <si>
    <t>equities</t>
  </si>
  <si>
    <t>CIF equities</t>
  </si>
  <si>
    <t>investment certificates</t>
  </si>
  <si>
    <t>х</t>
  </si>
  <si>
    <t>x</t>
  </si>
  <si>
    <t>share (total)</t>
  </si>
  <si>
    <t>Trading volume on all stock exchanges in total, UAH M, incl.:</t>
  </si>
  <si>
    <t>State bonds (OVDP+OZDP)</t>
  </si>
  <si>
    <t>share of trading volume on all SEs</t>
  </si>
  <si>
    <t>investment certificates (and CIF equities)</t>
  </si>
  <si>
    <t>derivatives (excl. state derivatives)</t>
  </si>
  <si>
    <t>Sources: data on securities in lists of stock exchanges and trading volumes - NSSMC, stock exchanges; calculations - UAIB.</t>
  </si>
  <si>
    <t>***SEs' Trading Volume, UAH bn</t>
  </si>
  <si>
    <t>Date</t>
  </si>
  <si>
    <t>Number of all AMC</t>
  </si>
  <si>
    <t>Number of AMC with CII under management</t>
  </si>
  <si>
    <t>Number of AMC without CII under management</t>
  </si>
  <si>
    <t>Number of ANPF members of UAIB ** (rhs)</t>
  </si>
  <si>
    <t>31.03.2010</t>
  </si>
  <si>
    <t>-</t>
  </si>
  <si>
    <t>31.03.2011</t>
  </si>
  <si>
    <t>31.03.2012</t>
  </si>
  <si>
    <t>31.03.2013</t>
  </si>
  <si>
    <t>31.03.2014</t>
  </si>
  <si>
    <t>31.03.2015</t>
  </si>
  <si>
    <t>31.03.2016</t>
  </si>
  <si>
    <t>31.03.2017</t>
  </si>
  <si>
    <t>31.03.2018</t>
  </si>
  <si>
    <t>31.03.2019</t>
  </si>
  <si>
    <t>31.03.2020</t>
  </si>
  <si>
    <t>30.06.2020</t>
  </si>
  <si>
    <t>30.09.2020</t>
  </si>
  <si>
    <t>31.12.2020</t>
  </si>
  <si>
    <t>* AMC - asset management company; ANPF - NPF administrators; CII - mutual investment institutions; NPFs - private pension funds, IC - insurance companies with assets under AMC management.</t>
  </si>
  <si>
    <t>** UAIB received the status of PPA and SRO for the second type of professional activity - the activity of administration of private pension funds after the relevant registration with the NSSMC on August 27, 2020.</t>
  </si>
  <si>
    <t xml:space="preserve"> For more information about the results of the AMC asset management of CII, NPF and IC, see:</t>
  </si>
  <si>
    <t>AMC Ranking</t>
  </si>
  <si>
    <t>https://www.uaib.com.ua/analituaib/rankings/kua</t>
  </si>
  <si>
    <t>CII Ranking</t>
  </si>
  <si>
    <t>https://www.uaib.com.ua/analituaib/rankings/ici</t>
  </si>
  <si>
    <t>Assets under Management</t>
  </si>
  <si>
    <t>UAH M</t>
  </si>
  <si>
    <t>Funds</t>
  </si>
  <si>
    <t>31.12.2020**</t>
  </si>
  <si>
    <t>Q1 2021 change</t>
  </si>
  <si>
    <t>Annual change</t>
  </si>
  <si>
    <t>CII*, including:</t>
  </si>
  <si>
    <t>Open-ended (rhs)</t>
  </si>
  <si>
    <t>Venture</t>
  </si>
  <si>
    <t>NPF (rhs)</t>
  </si>
  <si>
    <t>IC (rhs)</t>
  </si>
  <si>
    <t>Total</t>
  </si>
  <si>
    <t>* Operating CIIs that have reached the norm for minimum asset value (were recognized as valid), are under AMC management and reported for the relevant period (as at the reporting date). ** Adjusted values for open-ended funds.</t>
  </si>
  <si>
    <t>CII NAV*</t>
  </si>
  <si>
    <t>CII*,including:</t>
  </si>
  <si>
    <t>Open-ended</t>
  </si>
  <si>
    <t>Net Flow of Capital in Open-Ended CII</t>
  </si>
  <si>
    <t xml:space="preserve">Quarterly </t>
  </si>
  <si>
    <t>Net inflow / outflow for the corresponding quarter, UAH M</t>
  </si>
  <si>
    <t>Q1 2020</t>
  </si>
  <si>
    <t>Q2 2020</t>
  </si>
  <si>
    <t>Q3 2020</t>
  </si>
  <si>
    <t>Q1 2021</t>
  </si>
  <si>
    <t>Annual change previous quarter</t>
  </si>
  <si>
    <t>* According to the exchanges data.</t>
  </si>
  <si>
    <t>Ranking in the table is based on quarterly indicators.</t>
  </si>
  <si>
    <t>Ranking is based on quarterly indicators.</t>
  </si>
  <si>
    <t>** Including the MHP S.A. depositary receipts.</t>
  </si>
  <si>
    <t>share in the "listing" securities of all SEs</t>
  </si>
  <si>
    <t xml:space="preserve">* In total, as of March 31, 2021, the lists of the UX, including "listing", included 116 issuances of equities, 14 of CIF equities, 30 of UIF investment certificates, 85 of corporate bonds, 14 of municipal bonds. </t>
  </si>
  <si>
    <t>Number of Securities in the listing of stock exchanges, incl.*:</t>
  </si>
  <si>
    <t>equities**</t>
  </si>
  <si>
    <t>Number of CII under management per AMC with CII under management</t>
  </si>
  <si>
    <t>Number of CII under management</t>
  </si>
  <si>
    <t>Number of established CIIs (those that have reached the norm of minimum asset value)</t>
  </si>
  <si>
    <t>Number of NPFs under AMC management (rhs)</t>
  </si>
  <si>
    <t>Number of ICs with assets under AMC management (rhs)</t>
  </si>
  <si>
    <t>Number of the market participants</t>
  </si>
  <si>
    <t>Number of ANPF members of UAIB, which carry out exclusively NPF administration (rhs)</t>
  </si>
  <si>
    <t>31.03.2021</t>
  </si>
  <si>
    <t>Q4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</si>
</sst>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Red]\-#,##0"/>
    <numFmt numFmtId="165" formatCode="\$#,##0_);[Red]&quot;($&quot;#,##0\)"/>
    <numFmt numFmtId="166" formatCode="#,##0.00;[Red]\-#,##0.00"/>
    <numFmt numFmtId="167" formatCode="_(* #,##0.00_);_(* \(#,##0.00\);_(* \-??_);_(@_)"/>
    <numFmt numFmtId="168" formatCode="_-* #,##0.00_₴_-;\-* #,##0.00_₴_-;_-* \-??_₴_-;_-@_-"/>
    <numFmt numFmtId="169" formatCode="mm/dd/yyyy"/>
    <numFmt numFmtId="170" formatCode="0.0%"/>
    <numFmt numFmtId="171" formatCode="#,##0.0"/>
  </numFmts>
  <fonts count="65">
    <font>
      <sz val="10"/>
      <name val="Arial"/>
      <charset val="1"/>
    </font>
    <font>
      <b/>
      <sz val="10"/>
      <name val="UkrainianBaltica"/>
      <family val="1"/>
      <charset val="204"/>
    </font>
    <font>
      <sz val="11"/>
      <color rgb="FF000000"/>
      <name val="Calibri"/>
      <family val="2"/>
      <charset val="204"/>
    </font>
    <font>
      <sz val="11"/>
      <color rgb="FF000000"/>
      <name val="Times New Roman"/>
      <family val="2"/>
      <charset val="204"/>
    </font>
    <font>
      <sz val="11"/>
      <color rgb="FFFFFFFF"/>
      <name val="Calibri"/>
      <family val="2"/>
      <charset val="204"/>
    </font>
    <font>
      <sz val="11"/>
      <color rgb="FFFFFFFF"/>
      <name val="Times New Roman"/>
      <family val="2"/>
      <charset val="204"/>
    </font>
    <font>
      <u/>
      <sz val="10"/>
      <color rgb="FF0000FF"/>
      <name val="Arial"/>
      <family val="2"/>
      <charset val="204"/>
    </font>
    <font>
      <sz val="10"/>
      <name val="Times New Roman"/>
      <family val="1"/>
      <charset val="1"/>
    </font>
    <font>
      <sz val="10"/>
      <name val="Arial"/>
      <family val="2"/>
      <charset val="204"/>
    </font>
    <font>
      <sz val="10"/>
      <name val="Arial"/>
      <family val="2"/>
      <charset val="238"/>
    </font>
    <font>
      <sz val="11"/>
      <color rgb="FF333399"/>
      <name val="Calibri"/>
      <family val="2"/>
      <charset val="204"/>
    </font>
    <font>
      <sz val="11"/>
      <color rgb="FF3F3F76"/>
      <name val="Times New Roman"/>
      <family val="2"/>
      <charset val="204"/>
    </font>
    <font>
      <b/>
      <sz val="11"/>
      <color rgb="FF333333"/>
      <name val="Calibri"/>
      <family val="2"/>
      <charset val="204"/>
    </font>
    <font>
      <b/>
      <sz val="11"/>
      <color rgb="FF3F3F3F"/>
      <name val="Times New Roman"/>
      <family val="2"/>
      <charset val="204"/>
    </font>
    <font>
      <b/>
      <sz val="11"/>
      <color rgb="FFFF9900"/>
      <name val="Calibri"/>
      <family val="2"/>
      <charset val="204"/>
    </font>
    <font>
      <b/>
      <sz val="11"/>
      <color rgb="FFFA7D00"/>
      <name val="Times New Roman"/>
      <family val="2"/>
      <charset val="204"/>
    </font>
    <font>
      <u/>
      <sz val="10"/>
      <color rgb="FF0000FF"/>
      <name val="Arial Cyr"/>
      <charset val="204"/>
    </font>
    <font>
      <b/>
      <sz val="15"/>
      <color rgb="FF003366"/>
      <name val="Calibri"/>
      <family val="2"/>
      <charset val="204"/>
    </font>
    <font>
      <b/>
      <sz val="15"/>
      <color rgb="FF1F497D"/>
      <name val="Times New Roman"/>
      <family val="2"/>
      <charset val="204"/>
    </font>
    <font>
      <b/>
      <sz val="13"/>
      <color rgb="FF003366"/>
      <name val="Calibri"/>
      <family val="2"/>
      <charset val="204"/>
    </font>
    <font>
      <b/>
      <sz val="13"/>
      <color rgb="FF1F497D"/>
      <name val="Times New Roman"/>
      <family val="2"/>
      <charset val="204"/>
    </font>
    <font>
      <b/>
      <sz val="11"/>
      <color rgb="FF003366"/>
      <name val="Calibri"/>
      <family val="2"/>
      <charset val="204"/>
    </font>
    <font>
      <b/>
      <sz val="11"/>
      <color rgb="FF1F497D"/>
      <name val="Times New Roman"/>
      <family val="2"/>
      <charset val="204"/>
    </font>
    <font>
      <b/>
      <sz val="11"/>
      <color rgb="FF000000"/>
      <name val="Calibri"/>
      <family val="2"/>
      <charset val="204"/>
    </font>
    <font>
      <b/>
      <sz val="11"/>
      <color rgb="FF000000"/>
      <name val="Times New Roman"/>
      <family val="2"/>
      <charset val="204"/>
    </font>
    <font>
      <b/>
      <sz val="11"/>
      <color rgb="FFFFFFFF"/>
      <name val="Calibri"/>
      <family val="2"/>
      <charset val="204"/>
    </font>
    <font>
      <b/>
      <sz val="11"/>
      <color rgb="FFFFFFFF"/>
      <name val="Times New Roman"/>
      <family val="2"/>
      <charset val="204"/>
    </font>
    <font>
      <b/>
      <sz val="18"/>
      <color rgb="FF003366"/>
      <name val="Cambria"/>
      <family val="2"/>
      <charset val="204"/>
    </font>
    <font>
      <sz val="11"/>
      <color rgb="FF993300"/>
      <name val="Calibri"/>
      <family val="2"/>
      <charset val="204"/>
    </font>
    <font>
      <sz val="11"/>
      <color rgb="FF9C6500"/>
      <name val="Times New Roman"/>
      <family val="2"/>
      <charset val="204"/>
    </font>
    <font>
      <sz val="10"/>
      <color rgb="FF000000"/>
      <name val="Arial"/>
      <family val="2"/>
      <charset val="204"/>
    </font>
    <font>
      <sz val="10"/>
      <name val="Arial Cyr"/>
      <charset val="204"/>
    </font>
    <font>
      <sz val="10"/>
      <name val="Times New Roman"/>
      <family val="1"/>
      <charset val="204"/>
    </font>
    <font>
      <sz val="10"/>
      <color rgb="FF000000"/>
      <name val="MS Sans Serif"/>
      <family val="2"/>
      <charset val="204"/>
    </font>
    <font>
      <sz val="11"/>
      <color rgb="FF800080"/>
      <name val="Calibri"/>
      <family val="2"/>
      <charset val="204"/>
    </font>
    <font>
      <sz val="11"/>
      <color rgb="FF9C0006"/>
      <name val="Times New Roman"/>
      <family val="2"/>
      <charset val="204"/>
    </font>
    <font>
      <i/>
      <sz val="11"/>
      <color rgb="FF808080"/>
      <name val="Calibri"/>
      <family val="2"/>
      <charset val="204"/>
    </font>
    <font>
      <i/>
      <sz val="11"/>
      <color rgb="FF7F7F7F"/>
      <name val="Times New Roman"/>
      <family val="2"/>
      <charset val="204"/>
    </font>
    <font>
      <sz val="11"/>
      <color rgb="FFFF9900"/>
      <name val="Calibri"/>
      <family val="2"/>
      <charset val="204"/>
    </font>
    <font>
      <sz val="11"/>
      <color rgb="FFFA7D00"/>
      <name val="Times New Roman"/>
      <family val="2"/>
      <charset val="204"/>
    </font>
    <font>
      <sz val="11"/>
      <color rgb="FFFF0000"/>
      <name val="Calibri"/>
      <family val="2"/>
      <charset val="204"/>
    </font>
    <font>
      <sz val="11"/>
      <color rgb="FFFF0000"/>
      <name val="Times New Roman"/>
      <family val="2"/>
      <charset val="204"/>
    </font>
    <font>
      <sz val="11"/>
      <color rgb="FF008000"/>
      <name val="Calibri"/>
      <family val="2"/>
      <charset val="204"/>
    </font>
    <font>
      <sz val="11"/>
      <color rgb="FF006100"/>
      <name val="Times New Roman"/>
      <family val="2"/>
      <charset val="204"/>
    </font>
    <font>
      <b/>
      <sz val="16"/>
      <color rgb="FF000000"/>
      <name val="Arial"/>
      <family val="2"/>
      <charset val="204"/>
    </font>
    <font>
      <b/>
      <sz val="10"/>
      <color rgb="FF000000"/>
      <name val="Arial"/>
      <family val="2"/>
      <charset val="204"/>
    </font>
    <font>
      <i/>
      <sz val="10"/>
      <color rgb="FF000000"/>
      <name val="Arial"/>
      <family val="2"/>
      <charset val="204"/>
    </font>
    <font>
      <i/>
      <sz val="10"/>
      <name val="Arial"/>
      <family val="2"/>
      <charset val="204"/>
    </font>
    <font>
      <i/>
      <sz val="8"/>
      <name val="Arial"/>
      <family val="2"/>
      <charset val="204"/>
    </font>
    <font>
      <u/>
      <sz val="8"/>
      <color rgb="FF0000FF"/>
      <name val="Arial"/>
      <family val="2"/>
      <charset val="204"/>
    </font>
    <font>
      <b/>
      <i/>
      <sz val="10"/>
      <color rgb="FF000000"/>
      <name val="Arial"/>
      <family val="2"/>
      <charset val="204"/>
    </font>
    <font>
      <b/>
      <i/>
      <sz val="10"/>
      <name val="Arial"/>
      <family val="2"/>
      <charset val="204"/>
    </font>
    <font>
      <b/>
      <sz val="10"/>
      <name val="Arial"/>
      <family val="2"/>
      <charset val="204"/>
    </font>
    <font>
      <i/>
      <sz val="9"/>
      <color rgb="FF000000"/>
      <name val="Arial"/>
      <family val="2"/>
      <charset val="204"/>
    </font>
    <font>
      <i/>
      <sz val="9"/>
      <name val="Arial"/>
      <family val="2"/>
      <charset val="204"/>
    </font>
    <font>
      <i/>
      <sz val="8"/>
      <color rgb="FF000000"/>
      <name val="Arial"/>
      <family val="2"/>
      <charset val="204"/>
    </font>
    <font>
      <b/>
      <sz val="16"/>
      <name val="Arial"/>
      <family val="2"/>
      <charset val="204"/>
    </font>
    <font>
      <b/>
      <sz val="12"/>
      <name val="Arial"/>
      <family val="2"/>
      <charset val="204"/>
    </font>
    <font>
      <b/>
      <sz val="11"/>
      <color rgb="FF000000"/>
      <name val="Arial"/>
      <family val="2"/>
      <charset val="204"/>
    </font>
    <font>
      <sz val="11"/>
      <color rgb="FF000000"/>
      <name val="Arial"/>
      <family val="2"/>
      <charset val="204"/>
    </font>
    <font>
      <sz val="11"/>
      <name val="Arial"/>
      <family val="2"/>
      <charset val="204"/>
    </font>
    <font>
      <sz val="10"/>
      <color rgb="FFFF0000"/>
      <name val="Arial"/>
      <family val="2"/>
      <charset val="204"/>
    </font>
    <font>
      <sz val="10"/>
      <name val="Arial"/>
      <family val="2"/>
      <charset val="204"/>
    </font>
    <font>
      <b/>
      <sz val="11"/>
      <name val="Arial"/>
      <family val="2"/>
      <charset val="204"/>
    </font>
    <font>
      <b/>
      <sz val="11"/>
      <color rgb="FFA6A6A6"/>
      <name val="Arial"/>
      <family val="2"/>
      <charset val="204"/>
    </font>
  </fonts>
  <fills count="54">
    <fill>
      <patternFill patternType="none"/>
    </fill>
    <fill>
      <patternFill patternType="gray125"/>
    </fill>
    <fill>
      <patternFill patternType="solid">
        <fgColor rgb="FFCBC5EB"/>
        <bgColor rgb="FFBFD7EC"/>
      </patternFill>
    </fill>
    <fill>
      <patternFill patternType="darkGray">
        <fgColor rgb="FFE0ECF4"/>
        <bgColor rgb="FFEFDFE7"/>
      </patternFill>
    </fill>
    <fill>
      <patternFill patternType="solid">
        <fgColor rgb="FFFF99CC"/>
        <bgColor rgb="FFD99694"/>
      </patternFill>
    </fill>
    <fill>
      <patternFill patternType="solid">
        <fgColor rgb="FFEFDFE7"/>
        <bgColor rgb="FFE0ECF4"/>
      </patternFill>
    </fill>
    <fill>
      <patternFill patternType="solid">
        <fgColor rgb="FFCBFDCD"/>
        <bgColor rgb="FFCCFFFF"/>
      </patternFill>
    </fill>
    <fill>
      <patternFill patternType="solid">
        <fgColor rgb="FFF1F1DE"/>
        <bgColor rgb="FFF2F2F2"/>
      </patternFill>
    </fill>
    <fill>
      <patternFill patternType="solid">
        <fgColor rgb="FFCC99FF"/>
        <bgColor rgb="FFB3A2C7"/>
      </patternFill>
    </fill>
    <fill>
      <patternFill patternType="darkGray">
        <fgColor rgb="FFEFDFE7"/>
        <bgColor rgb="FFD9D9D9"/>
      </patternFill>
    </fill>
    <fill>
      <patternFill patternType="solid">
        <fgColor rgb="FFCCFFFF"/>
        <bgColor rgb="FFCBFDCD"/>
      </patternFill>
    </fill>
    <fill>
      <patternFill patternType="solid">
        <fgColor rgb="FFE0ECF4"/>
        <bgColor rgb="FFF2F2F2"/>
      </patternFill>
    </fill>
    <fill>
      <patternFill patternType="solid">
        <fgColor rgb="FFFFD0A0"/>
        <bgColor rgb="FFFDC9AD"/>
      </patternFill>
    </fill>
    <fill>
      <patternFill patternType="solid">
        <fgColor rgb="FF97CBFB"/>
        <bgColor rgb="FF97B5D9"/>
      </patternFill>
    </fill>
    <fill>
      <patternFill patternType="darkGray">
        <fgColor rgb="FFBFD7EC"/>
        <bgColor rgb="FFCBC5EB"/>
      </patternFill>
    </fill>
    <fill>
      <patternFill patternType="solid">
        <fgColor rgb="FFFF8080"/>
        <bgColor rgb="FFF79646"/>
      </patternFill>
    </fill>
    <fill>
      <patternFill patternType="darkGray">
        <fgColor rgb="FFD0C0C0"/>
        <bgColor rgb="FFFCC3B9"/>
      </patternFill>
    </fill>
    <fill>
      <patternFill patternType="solid">
        <fgColor rgb="FF00FF00"/>
        <bgColor rgb="FF33CCCC"/>
      </patternFill>
    </fill>
    <fill>
      <patternFill patternType="darkGray">
        <fgColor rgb="FFD7E8BE"/>
        <bgColor rgb="FFD9D9D9"/>
      </patternFill>
    </fill>
    <fill>
      <patternFill patternType="darkGray">
        <fgColor rgb="FFCBC5EB"/>
        <bgColor rgb="FFD0C0C0"/>
      </patternFill>
    </fill>
    <fill>
      <patternFill patternType="solid">
        <fgColor rgb="FFBFD7EC"/>
        <bgColor rgb="FFD9D9D9"/>
      </patternFill>
    </fill>
    <fill>
      <patternFill patternType="solid">
        <fgColor rgb="FFFFC900"/>
        <bgColor rgb="FFFF9900"/>
      </patternFill>
    </fill>
    <fill>
      <patternFill patternType="solid">
        <fgColor rgb="FF0066CC"/>
        <bgColor rgb="FF204F80"/>
      </patternFill>
    </fill>
    <fill>
      <patternFill patternType="solid">
        <fgColor rgb="FF97B5D9"/>
        <bgColor rgb="FF97CBFB"/>
      </patternFill>
    </fill>
    <fill>
      <patternFill patternType="solid">
        <fgColor rgb="FFD99694"/>
        <bgColor rgb="FFFF8080"/>
      </patternFill>
    </fill>
    <fill>
      <patternFill patternType="solid">
        <fgColor rgb="FFC3D69B"/>
        <bgColor rgb="FFD7E8BE"/>
      </patternFill>
    </fill>
    <fill>
      <patternFill patternType="darkGray">
        <fgColor rgb="FF760642"/>
        <bgColor rgb="FF3F394E"/>
      </patternFill>
    </fill>
    <fill>
      <patternFill patternType="solid">
        <fgColor rgb="FFB3A2C7"/>
        <bgColor rgb="FFA8A8A8"/>
      </patternFill>
    </fill>
    <fill>
      <patternFill patternType="solid">
        <fgColor rgb="FF33CCCC"/>
        <bgColor rgb="FF4BAAC5"/>
      </patternFill>
    </fill>
    <fill>
      <patternFill patternType="darkGray">
        <fgColor rgb="FF97CBFB"/>
        <bgColor rgb="FF97B5D9"/>
      </patternFill>
    </fill>
    <fill>
      <patternFill patternType="solid">
        <fgColor rgb="FFFF9900"/>
        <bgColor rgb="FFF79646"/>
      </patternFill>
    </fill>
    <fill>
      <patternFill patternType="solid">
        <fgColor rgb="FFFDC9AD"/>
        <bgColor rgb="FFFCC3B9"/>
      </patternFill>
    </fill>
    <fill>
      <patternFill patternType="solid">
        <fgColor rgb="FF333399"/>
        <bgColor rgb="FF204F80"/>
      </patternFill>
    </fill>
    <fill>
      <patternFill patternType="mediumGray">
        <fgColor rgb="FF4280B2"/>
        <bgColor rgb="FF5877B0"/>
      </patternFill>
    </fill>
    <fill>
      <patternFill patternType="solid">
        <fgColor rgb="FFFF0000"/>
        <bgColor rgb="FFA74E13"/>
      </patternFill>
    </fill>
    <fill>
      <patternFill patternType="darkGray">
        <fgColor rgb="FFA74E13"/>
        <bgColor rgb="FF8064A2"/>
      </patternFill>
    </fill>
    <fill>
      <patternFill patternType="solid">
        <fgColor rgb="FF339966"/>
        <bgColor rgb="FF4280B2"/>
      </patternFill>
    </fill>
    <fill>
      <patternFill patternType="darkGray">
        <fgColor rgb="FF9EBD45"/>
        <bgColor rgb="FFA8A8A8"/>
      </patternFill>
    </fill>
    <fill>
      <patternFill patternType="solid">
        <fgColor rgb="FF8064A2"/>
        <bgColor rgb="FF7F7F7F"/>
      </patternFill>
    </fill>
    <fill>
      <patternFill patternType="solid">
        <fgColor rgb="FF4BAAC5"/>
        <bgColor rgb="FF33CCCC"/>
      </patternFill>
    </fill>
    <fill>
      <patternFill patternType="solid">
        <fgColor rgb="FFFE7300"/>
        <bgColor rgb="FFFF9900"/>
      </patternFill>
    </fill>
    <fill>
      <patternFill patternType="solid">
        <fgColor rgb="FFF79646"/>
        <bgColor rgb="FFFF9900"/>
      </patternFill>
    </fill>
    <fill>
      <patternFill patternType="darkGray">
        <fgColor rgb="FFD0C0C0"/>
        <bgColor rgb="FFCBC5EB"/>
      </patternFill>
    </fill>
    <fill>
      <patternFill patternType="solid">
        <fgColor rgb="FFF2F2F2"/>
        <bgColor rgb="FFF1F1DE"/>
      </patternFill>
    </fill>
    <fill>
      <patternFill patternType="solid">
        <fgColor rgb="FF969696"/>
        <bgColor rgb="FFA8A8A8"/>
      </patternFill>
    </fill>
    <fill>
      <patternFill patternType="solid">
        <fgColor rgb="FFA8A8A8"/>
        <bgColor rgb="FFB3A2C7"/>
      </patternFill>
    </fill>
    <fill>
      <patternFill patternType="solid">
        <fgColor rgb="FFFFFF99"/>
        <bgColor rgb="FFFFEB9C"/>
      </patternFill>
    </fill>
    <fill>
      <patternFill patternType="solid">
        <fgColor rgb="FFFFEB9C"/>
        <bgColor rgb="FFFFFF99"/>
      </patternFill>
    </fill>
    <fill>
      <patternFill patternType="solid">
        <fgColor rgb="FFFCC3B9"/>
        <bgColor rgb="FFFDC9AD"/>
      </patternFill>
    </fill>
    <fill>
      <patternFill patternType="solid">
        <fgColor rgb="FFFFFFCC"/>
        <bgColor rgb="FFF1F1DE"/>
      </patternFill>
    </fill>
    <fill>
      <patternFill patternType="mediumGray">
        <fgColor rgb="FFD7E8BE"/>
        <bgColor rgb="FFCBFDCD"/>
      </patternFill>
    </fill>
    <fill>
      <patternFill patternType="solid">
        <fgColor rgb="FF9EBD45"/>
        <bgColor rgb="FFA8A8A8"/>
      </patternFill>
    </fill>
    <fill>
      <patternFill patternType="solid">
        <fgColor rgb="FFD9D9D9"/>
        <bgColor rgb="FFEFDFE7"/>
      </patternFill>
    </fill>
    <fill>
      <patternFill patternType="solid">
        <fgColor rgb="FF00BDFA"/>
        <bgColor rgb="FF33CCCC"/>
      </patternFill>
    </fill>
  </fills>
  <borders count="80">
    <border>
      <left/>
      <right/>
      <top/>
      <bottom/>
      <diagonal/>
    </border>
    <border>
      <left style="thin">
        <color rgb="FF808080"/>
      </left>
      <right style="thin">
        <color rgb="FF808080"/>
      </right>
      <top style="thin">
        <color rgb="FF808080"/>
      </top>
      <bottom style="thin">
        <color rgb="FF808080"/>
      </bottom>
      <diagonal/>
    </border>
    <border>
      <left style="thin">
        <color rgb="FF7F7F7F"/>
      </left>
      <right style="thin">
        <color rgb="FF7F7F7F"/>
      </right>
      <top style="thin">
        <color rgb="FF7F7F7F"/>
      </top>
      <bottom style="thin">
        <color rgb="FF7F7F7F"/>
      </bottom>
      <diagonal/>
    </border>
    <border>
      <left style="thin">
        <color rgb="FF333333"/>
      </left>
      <right style="thin">
        <color rgb="FF333333"/>
      </right>
      <top style="thin">
        <color rgb="FF333333"/>
      </top>
      <bottom style="thin">
        <color rgb="FF333333"/>
      </bottom>
      <diagonal/>
    </border>
    <border>
      <left style="thin">
        <color rgb="FF3F394E"/>
      </left>
      <right style="thin">
        <color rgb="FF3F394E"/>
      </right>
      <top style="thin">
        <color rgb="FF3F394E"/>
      </top>
      <bottom style="thin">
        <color rgb="FF3F394E"/>
      </bottom>
      <diagonal/>
    </border>
    <border>
      <left/>
      <right/>
      <top/>
      <bottom style="thin">
        <color auto="1"/>
      </bottom>
      <diagonal/>
    </border>
    <border>
      <left/>
      <right/>
      <top/>
      <bottom style="thick">
        <color rgb="FF333399"/>
      </bottom>
      <diagonal/>
    </border>
    <border>
      <left/>
      <right/>
      <top/>
      <bottom style="thick">
        <color rgb="FF4280B2"/>
      </bottom>
      <diagonal/>
    </border>
    <border>
      <left/>
      <right/>
      <top/>
      <bottom style="thick">
        <color rgb="FFD0C0C0"/>
      </bottom>
      <diagonal/>
    </border>
    <border>
      <left/>
      <right/>
      <top/>
      <bottom style="thick">
        <color rgb="FF97B5D9"/>
      </bottom>
      <diagonal/>
    </border>
    <border>
      <left/>
      <right/>
      <top/>
      <bottom style="medium">
        <color rgb="FF0066CC"/>
      </bottom>
      <diagonal/>
    </border>
    <border>
      <left/>
      <right/>
      <top/>
      <bottom style="medium">
        <color rgb="FF97B5D9"/>
      </bottom>
      <diagonal/>
    </border>
    <border>
      <left/>
      <right/>
      <top style="thin">
        <color rgb="FF333399"/>
      </top>
      <bottom style="double">
        <color rgb="FF333399"/>
      </bottom>
      <diagonal/>
    </border>
    <border>
      <left/>
      <right/>
      <top style="thin">
        <color rgb="FF4280B2"/>
      </top>
      <bottom style="double">
        <color rgb="FF4280B2"/>
      </bottom>
      <diagonal/>
    </border>
    <border>
      <left style="double">
        <color rgb="FF333333"/>
      </left>
      <right style="double">
        <color rgb="FF333333"/>
      </right>
      <top style="double">
        <color rgb="FF333333"/>
      </top>
      <bottom style="double">
        <color rgb="FF333333"/>
      </bottom>
      <diagonal/>
    </border>
    <border>
      <left style="double">
        <color rgb="FF3F394E"/>
      </left>
      <right style="double">
        <color rgb="FF3F394E"/>
      </right>
      <top style="double">
        <color rgb="FF3F394E"/>
      </top>
      <bottom style="double">
        <color rgb="FF3F394E"/>
      </bottom>
      <diagonal/>
    </border>
    <border>
      <left style="thin">
        <color rgb="FFD0C0C0"/>
      </left>
      <right style="thin">
        <color rgb="FFD0C0C0"/>
      </right>
      <top style="thin">
        <color rgb="FFD0C0C0"/>
      </top>
      <bottom style="thin">
        <color rgb="FFD0C0C0"/>
      </bottom>
      <diagonal/>
    </border>
    <border>
      <left style="thin">
        <color rgb="FFA8A8A8"/>
      </left>
      <right style="thin">
        <color rgb="FFA8A8A8"/>
      </right>
      <top style="thin">
        <color rgb="FFA8A8A8"/>
      </top>
      <bottom style="thin">
        <color rgb="FFA8A8A8"/>
      </bottom>
      <diagonal/>
    </border>
    <border>
      <left/>
      <right/>
      <top/>
      <bottom style="double">
        <color rgb="FFFF9900"/>
      </bottom>
      <diagonal/>
    </border>
    <border>
      <left/>
      <right/>
      <top/>
      <bottom style="double">
        <color rgb="FFFE7300"/>
      </bottom>
      <diagonal/>
    </border>
    <border>
      <left style="thin">
        <color auto="1"/>
      </left>
      <right style="thin">
        <color auto="1"/>
      </right>
      <top style="thin">
        <color auto="1"/>
      </top>
      <bottom style="thin">
        <color auto="1"/>
      </bottom>
      <diagonal/>
    </border>
    <border>
      <left/>
      <right/>
      <top/>
      <bottom style="medium">
        <color rgb="FF007D3F"/>
      </bottom>
      <diagonal/>
    </border>
    <border>
      <left/>
      <right style="dotted">
        <color rgb="FF808080"/>
      </right>
      <top style="medium">
        <color rgb="FF007D3F"/>
      </top>
      <bottom style="medium">
        <color rgb="FF007D3F"/>
      </bottom>
      <diagonal/>
    </border>
    <border>
      <left style="dotted">
        <color rgb="FF808080"/>
      </left>
      <right style="dotted">
        <color rgb="FF808080"/>
      </right>
      <top style="medium">
        <color rgb="FF007D3F"/>
      </top>
      <bottom style="medium">
        <color rgb="FF007D3F"/>
      </bottom>
      <diagonal/>
    </border>
    <border>
      <left/>
      <right/>
      <top style="medium">
        <color rgb="FF007D3F"/>
      </top>
      <bottom/>
      <diagonal/>
    </border>
    <border>
      <left/>
      <right style="dotted">
        <color rgb="FF808080"/>
      </right>
      <top style="dotted">
        <color rgb="FF808080"/>
      </top>
      <bottom style="dotted">
        <color rgb="FF808080"/>
      </bottom>
      <diagonal/>
    </border>
    <border>
      <left style="dotted">
        <color rgb="FF808080"/>
      </left>
      <right style="dotted">
        <color rgb="FF808080"/>
      </right>
      <top style="dotted">
        <color rgb="FF808080"/>
      </top>
      <bottom style="dotted">
        <color rgb="FF808080"/>
      </bottom>
      <diagonal/>
    </border>
    <border>
      <left style="dotted">
        <color rgb="FF808080"/>
      </left>
      <right/>
      <top style="medium">
        <color rgb="FF007D3F"/>
      </top>
      <bottom style="dotted">
        <color rgb="FF808080"/>
      </bottom>
      <diagonal/>
    </border>
    <border>
      <left/>
      <right/>
      <top/>
      <bottom style="dotted">
        <color rgb="FF808080"/>
      </bottom>
      <diagonal/>
    </border>
    <border>
      <left style="dotted">
        <color rgb="FF808080"/>
      </left>
      <right/>
      <top style="dotted">
        <color rgb="FF808080"/>
      </top>
      <bottom style="dotted">
        <color rgb="FF808080"/>
      </bottom>
      <diagonal/>
    </border>
    <border>
      <left/>
      <right/>
      <top style="dotted">
        <color rgb="FF808080"/>
      </top>
      <bottom style="dotted">
        <color rgb="FF808080"/>
      </bottom>
      <diagonal/>
    </border>
    <border>
      <left/>
      <right style="dotted">
        <color rgb="FF808080"/>
      </right>
      <top style="dotted">
        <color rgb="FF808080"/>
      </top>
      <bottom style="medium">
        <color rgb="FF007D3F"/>
      </bottom>
      <diagonal/>
    </border>
    <border>
      <left style="dotted">
        <color rgb="FF808080"/>
      </left>
      <right style="dotted">
        <color rgb="FF808080"/>
      </right>
      <top style="dotted">
        <color rgb="FF808080"/>
      </top>
      <bottom style="medium">
        <color rgb="FF007D3F"/>
      </bottom>
      <diagonal/>
    </border>
    <border>
      <left style="dotted">
        <color rgb="FF808080"/>
      </left>
      <right/>
      <top style="dotted">
        <color rgb="FF808080"/>
      </top>
      <bottom style="medium">
        <color rgb="FF007D3F"/>
      </bottom>
      <diagonal/>
    </border>
    <border>
      <left/>
      <right/>
      <top style="dotted">
        <color rgb="FF808080"/>
      </top>
      <bottom style="medium">
        <color rgb="FF007D3F"/>
      </bottom>
      <diagonal/>
    </border>
    <border>
      <left/>
      <right/>
      <top style="medium">
        <color rgb="FF007D3F"/>
      </top>
      <bottom style="medium">
        <color rgb="FF007D3F"/>
      </bottom>
      <diagonal/>
    </border>
    <border>
      <left style="dotted">
        <color rgb="FF969696"/>
      </left>
      <right style="dotted">
        <color rgb="FF969696"/>
      </right>
      <top style="medium">
        <color rgb="FF007D3F"/>
      </top>
      <bottom style="medium">
        <color rgb="FF007D3F"/>
      </bottom>
      <diagonal/>
    </border>
    <border>
      <left style="dotted">
        <color rgb="FF969696"/>
      </left>
      <right/>
      <top style="medium">
        <color rgb="FF007D3F"/>
      </top>
      <bottom style="medium">
        <color rgb="FF007D3F"/>
      </bottom>
      <diagonal/>
    </border>
    <border>
      <left/>
      <right style="dotted">
        <color rgb="FF969696"/>
      </right>
      <top/>
      <bottom style="thin">
        <color rgb="FF969696"/>
      </bottom>
      <diagonal/>
    </border>
    <border>
      <left style="dotted">
        <color rgb="FF969696"/>
      </left>
      <right/>
      <top/>
      <bottom/>
      <diagonal/>
    </border>
    <border>
      <left style="dotted">
        <color rgb="FF969696"/>
      </left>
      <right/>
      <top/>
      <bottom style="thin">
        <color rgb="FF969696"/>
      </bottom>
      <diagonal/>
    </border>
    <border>
      <left/>
      <right style="dotted">
        <color rgb="FF969696"/>
      </right>
      <top style="thin">
        <color rgb="FF969696"/>
      </top>
      <bottom style="thin">
        <color rgb="FF969696"/>
      </bottom>
      <diagonal/>
    </border>
    <border>
      <left style="dotted">
        <color rgb="FF969696"/>
      </left>
      <right/>
      <top style="thin">
        <color rgb="FF969696"/>
      </top>
      <bottom style="thin">
        <color rgb="FF969696"/>
      </bottom>
      <diagonal/>
    </border>
    <border>
      <left/>
      <right style="dotted">
        <color rgb="FF969696"/>
      </right>
      <top style="dotted">
        <color rgb="FF969696"/>
      </top>
      <bottom style="dotted">
        <color rgb="FF969696"/>
      </bottom>
      <diagonal/>
    </border>
    <border>
      <left style="dotted">
        <color rgb="FF969696"/>
      </left>
      <right style="dotted">
        <color rgb="FF969696"/>
      </right>
      <top style="thin">
        <color rgb="FF969696"/>
      </top>
      <bottom style="dotted">
        <color rgb="FF969696"/>
      </bottom>
      <diagonal/>
    </border>
    <border>
      <left/>
      <right/>
      <top/>
      <bottom style="dotted">
        <color rgb="FF969696"/>
      </bottom>
      <diagonal/>
    </border>
    <border>
      <left style="dotted">
        <color rgb="FF969696"/>
      </left>
      <right style="dotted">
        <color rgb="FF969696"/>
      </right>
      <top style="dotted">
        <color rgb="FF969696"/>
      </top>
      <bottom style="dotted">
        <color rgb="FF969696"/>
      </bottom>
      <diagonal/>
    </border>
    <border>
      <left/>
      <right/>
      <top style="dotted">
        <color rgb="FF969696"/>
      </top>
      <bottom style="dotted">
        <color rgb="FF969696"/>
      </bottom>
      <diagonal/>
    </border>
    <border>
      <left style="dotted">
        <color rgb="FF969696"/>
      </left>
      <right style="dotted">
        <color rgb="FF969696"/>
      </right>
      <top style="dotted">
        <color rgb="FF969696"/>
      </top>
      <bottom style="thin">
        <color rgb="FF204F80"/>
      </bottom>
      <diagonal/>
    </border>
    <border>
      <left/>
      <right style="dotted">
        <color rgb="FF969696"/>
      </right>
      <top style="dotted">
        <color rgb="FF969696"/>
      </top>
      <bottom style="thin">
        <color rgb="FF007D3F"/>
      </bottom>
      <diagonal/>
    </border>
    <border>
      <left style="dotted">
        <color rgb="FF969696"/>
      </left>
      <right style="dotted">
        <color rgb="FF969696"/>
      </right>
      <top style="dotted">
        <color rgb="FF969696"/>
      </top>
      <bottom style="thin">
        <color rgb="FF007D3F"/>
      </bottom>
      <diagonal/>
    </border>
    <border>
      <left/>
      <right/>
      <top style="thin">
        <color rgb="FF007D3F"/>
      </top>
      <bottom style="thin">
        <color rgb="FF969696"/>
      </bottom>
      <diagonal/>
    </border>
    <border>
      <left style="dotted">
        <color rgb="FF969696"/>
      </left>
      <right/>
      <top style="thin">
        <color rgb="FF007D3F"/>
      </top>
      <bottom style="thin">
        <color rgb="FF969696"/>
      </bottom>
      <diagonal/>
    </border>
    <border>
      <left style="dotted">
        <color rgb="FF969696"/>
      </left>
      <right/>
      <top/>
      <bottom style="dotted">
        <color rgb="FF969696"/>
      </bottom>
      <diagonal/>
    </border>
    <border>
      <left style="dotted">
        <color rgb="FF969696"/>
      </left>
      <right/>
      <top style="dotted">
        <color rgb="FF969696"/>
      </top>
      <bottom style="dotted">
        <color rgb="FF969696"/>
      </bottom>
      <diagonal/>
    </border>
    <border>
      <left/>
      <right/>
      <top style="dotted">
        <color rgb="FF969696"/>
      </top>
      <bottom style="medium">
        <color rgb="FF339966"/>
      </bottom>
      <diagonal/>
    </border>
    <border>
      <left style="dotted">
        <color rgb="FF969696"/>
      </left>
      <right/>
      <top style="dotted">
        <color rgb="FF969696"/>
      </top>
      <bottom style="medium">
        <color rgb="FF339966"/>
      </bottom>
      <diagonal/>
    </border>
    <border>
      <left/>
      <right style="dotted">
        <color rgb="FF969696"/>
      </right>
      <top style="dotted">
        <color rgb="FF969696"/>
      </top>
      <bottom style="medium">
        <color rgb="FF007D3F"/>
      </bottom>
      <diagonal/>
    </border>
    <border>
      <left style="dotted">
        <color rgb="FF969696"/>
      </left>
      <right/>
      <top style="dotted">
        <color rgb="FF969696"/>
      </top>
      <bottom style="medium">
        <color rgb="FF007D3F"/>
      </bottom>
      <diagonal/>
    </border>
    <border>
      <left style="dotted">
        <color rgb="FF808080"/>
      </left>
      <right/>
      <top style="medium">
        <color rgb="FF007D3F"/>
      </top>
      <bottom style="medium">
        <color rgb="FF007D3F"/>
      </bottom>
      <diagonal/>
    </border>
    <border>
      <left style="dotted">
        <color rgb="FF808080"/>
      </left>
      <right style="dotted">
        <color rgb="FF808080"/>
      </right>
      <top style="dotted">
        <color rgb="FF808080"/>
      </top>
      <bottom/>
      <diagonal/>
    </border>
    <border>
      <left style="dotted">
        <color rgb="FF808080"/>
      </left>
      <right/>
      <top style="dotted">
        <color rgb="FF808080"/>
      </top>
      <bottom/>
      <diagonal/>
    </border>
    <border>
      <left/>
      <right style="hair">
        <color rgb="FF808080"/>
      </right>
      <top style="hair">
        <color rgb="FF808080"/>
      </top>
      <bottom style="medium">
        <color rgb="FF007D3F"/>
      </bottom>
      <diagonal/>
    </border>
    <border>
      <left/>
      <right/>
      <top/>
      <bottom style="medium">
        <color rgb="FF007D3F"/>
      </bottom>
      <diagonal/>
    </border>
    <border>
      <left/>
      <right style="dotted">
        <color rgb="FF808080"/>
      </right>
      <top style="medium">
        <color rgb="FF007D3F"/>
      </top>
      <bottom style="medium">
        <color rgb="FF007D3F"/>
      </bottom>
      <diagonal/>
    </border>
    <border>
      <left style="dotted">
        <color rgb="FF808080"/>
      </left>
      <right/>
      <top style="medium">
        <color rgb="FF007D3F"/>
      </top>
      <bottom style="medium">
        <color rgb="FF007D3F"/>
      </bottom>
      <diagonal/>
    </border>
    <border>
      <left/>
      <right style="dotted">
        <color rgb="FF808080"/>
      </right>
      <top style="medium">
        <color rgb="FF007D3F"/>
      </top>
      <bottom style="dotted">
        <color rgb="FF808080"/>
      </bottom>
      <diagonal/>
    </border>
    <border>
      <left/>
      <right style="dotted">
        <color rgb="FF808080"/>
      </right>
      <top/>
      <bottom style="dotted">
        <color rgb="FF808080"/>
      </bottom>
      <diagonal/>
    </border>
    <border>
      <left style="dotted">
        <color rgb="FF808080"/>
      </left>
      <right/>
      <top/>
      <bottom style="dotted">
        <color rgb="FF808080"/>
      </bottom>
      <diagonal/>
    </border>
    <border>
      <left/>
      <right style="dotted">
        <color rgb="FF808080"/>
      </right>
      <top style="dotted">
        <color rgb="FF808080"/>
      </top>
      <bottom style="medium">
        <color rgb="FF007D3F"/>
      </bottom>
      <diagonal/>
    </border>
    <border>
      <left style="dotted">
        <color rgb="FF808080"/>
      </left>
      <right style="dotted">
        <color rgb="FF808080"/>
      </right>
      <top/>
      <bottom style="medium">
        <color rgb="FF007D3F"/>
      </bottom>
      <diagonal/>
    </border>
    <border>
      <left style="dotted">
        <color rgb="FF808080"/>
      </left>
      <right/>
      <top/>
      <bottom style="medium">
        <color rgb="FF007D3F"/>
      </bottom>
      <diagonal/>
    </border>
    <border>
      <left style="dotted">
        <color rgb="FF808080"/>
      </left>
      <right style="dotted">
        <color rgb="FF808080"/>
      </right>
      <top style="medium">
        <color rgb="FF007D3F"/>
      </top>
      <bottom style="dotted">
        <color rgb="FF808080"/>
      </bottom>
      <diagonal/>
    </border>
    <border>
      <left/>
      <right/>
      <top style="medium">
        <color rgb="FF007D3F"/>
      </top>
      <bottom/>
      <diagonal/>
    </border>
    <border>
      <left/>
      <right style="dotted">
        <color theme="0" tint="-0.24994659260841701"/>
      </right>
      <top style="medium">
        <color rgb="FF007D3F"/>
      </top>
      <bottom style="dotted">
        <color theme="0" tint="-0.24994659260841701"/>
      </bottom>
      <diagonal/>
    </border>
    <border>
      <left style="dotted">
        <color theme="0" tint="-0.24994659260841701"/>
      </left>
      <right/>
      <top style="medium">
        <color rgb="FF007D3F"/>
      </top>
      <bottom style="dotted">
        <color theme="0" tint="-0.24994659260841701"/>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style="dotted">
        <color theme="0" tint="-0.24994659260841701"/>
      </top>
      <bottom style="medium">
        <color rgb="FF007D3F"/>
      </bottom>
      <diagonal/>
    </border>
    <border>
      <left style="dotted">
        <color theme="0" tint="-0.24994659260841701"/>
      </left>
      <right/>
      <top style="dotted">
        <color theme="0" tint="-0.24994659260841701"/>
      </top>
      <bottom style="medium">
        <color rgb="FF007D3F"/>
      </bottom>
      <diagonal/>
    </border>
  </borders>
  <cellStyleXfs count="237">
    <xf numFmtId="0" fontId="0" fillId="0" borderId="0"/>
    <xf numFmtId="9" fontId="62" fillId="0" borderId="0" applyBorder="0" applyProtection="0"/>
    <xf numFmtId="0" fontId="6" fillId="0" borderId="0" applyBorder="0" applyProtection="0"/>
    <xf numFmtId="49" fontId="1" fillId="0" borderId="0">
      <alignment horizontal="center" vertical="top" wrapText="1"/>
    </xf>
    <xf numFmtId="0" fontId="2" fillId="2" borderId="0" applyBorder="0" applyProtection="0"/>
    <xf numFmtId="0" fontId="3" fillId="3" borderId="0" applyBorder="0" applyProtection="0"/>
    <xf numFmtId="0" fontId="2" fillId="2" borderId="0" applyBorder="0" applyProtection="0"/>
    <xf numFmtId="0" fontId="3" fillId="3" borderId="0" applyBorder="0" applyProtection="0"/>
    <xf numFmtId="0" fontId="2" fillId="4" borderId="0" applyBorder="0" applyProtection="0"/>
    <xf numFmtId="0" fontId="3" fillId="5" borderId="0" applyBorder="0" applyProtection="0"/>
    <xf numFmtId="0" fontId="2" fillId="4" borderId="0" applyBorder="0" applyProtection="0"/>
    <xf numFmtId="0" fontId="3" fillId="5" borderId="0" applyBorder="0" applyProtection="0"/>
    <xf numFmtId="0" fontId="2" fillId="6" borderId="0" applyBorder="0" applyProtection="0"/>
    <xf numFmtId="0" fontId="3" fillId="7" borderId="0" applyBorder="0" applyProtection="0"/>
    <xf numFmtId="0" fontId="2" fillId="6" borderId="0" applyBorder="0" applyProtection="0"/>
    <xf numFmtId="0" fontId="3" fillId="7" borderId="0" applyBorder="0" applyProtection="0"/>
    <xf numFmtId="0" fontId="2" fillId="8" borderId="0" applyBorder="0" applyProtection="0"/>
    <xf numFmtId="0" fontId="3" fillId="9" borderId="0" applyBorder="0" applyProtection="0"/>
    <xf numFmtId="0" fontId="2" fillId="8" borderId="0" applyBorder="0" applyProtection="0"/>
    <xf numFmtId="0" fontId="3" fillId="9" borderId="0" applyBorder="0" applyProtection="0"/>
    <xf numFmtId="0" fontId="2" fillId="10" borderId="0" applyBorder="0" applyProtection="0"/>
    <xf numFmtId="0" fontId="3" fillId="11" borderId="0" applyBorder="0" applyProtection="0"/>
    <xf numFmtId="0" fontId="2" fillId="10" borderId="0" applyBorder="0" applyProtection="0"/>
    <xf numFmtId="0" fontId="3" fillId="11" borderId="0" applyBorder="0" applyProtection="0"/>
    <xf numFmtId="0" fontId="2" fillId="12" borderId="0" applyBorder="0" applyProtection="0"/>
    <xf numFmtId="0" fontId="3" fillId="7" borderId="0" applyBorder="0" applyProtection="0"/>
    <xf numFmtId="0" fontId="2" fillId="12" borderId="0" applyBorder="0" applyProtection="0"/>
    <xf numFmtId="0" fontId="3" fillId="7" borderId="0" applyBorder="0" applyProtection="0"/>
    <xf numFmtId="0" fontId="2" fillId="13" borderId="0" applyBorder="0" applyProtection="0"/>
    <xf numFmtId="0" fontId="3" fillId="14" borderId="0" applyBorder="0" applyProtection="0"/>
    <xf numFmtId="0" fontId="2" fillId="13" borderId="0" applyBorder="0" applyProtection="0"/>
    <xf numFmtId="0" fontId="3" fillId="14" borderId="0" applyBorder="0" applyProtection="0"/>
    <xf numFmtId="0" fontId="2" fillId="15" borderId="0" applyBorder="0" applyProtection="0"/>
    <xf numFmtId="0" fontId="3" fillId="16" borderId="0" applyBorder="0" applyProtection="0"/>
    <xf numFmtId="0" fontId="2" fillId="15" borderId="0" applyBorder="0" applyProtection="0"/>
    <xf numFmtId="0" fontId="3" fillId="16" borderId="0" applyBorder="0" applyProtection="0"/>
    <xf numFmtId="0" fontId="2" fillId="17" borderId="0" applyBorder="0" applyProtection="0"/>
    <xf numFmtId="0" fontId="3" fillId="18" borderId="0" applyBorder="0" applyProtection="0"/>
    <xf numFmtId="0" fontId="2" fillId="17" borderId="0" applyBorder="0" applyProtection="0"/>
    <xf numFmtId="0" fontId="3" fillId="18" borderId="0" applyBorder="0" applyProtection="0"/>
    <xf numFmtId="0" fontId="2" fillId="8" borderId="0" applyBorder="0" applyProtection="0"/>
    <xf numFmtId="0" fontId="3" fillId="19" borderId="0" applyBorder="0" applyProtection="0"/>
    <xf numFmtId="0" fontId="2" fillId="8" borderId="0" applyBorder="0" applyProtection="0"/>
    <xf numFmtId="0" fontId="3" fillId="19" borderId="0" applyBorder="0" applyProtection="0"/>
    <xf numFmtId="0" fontId="2" fillId="13" borderId="0" applyBorder="0" applyProtection="0"/>
    <xf numFmtId="0" fontId="3" fillId="20" borderId="0" applyBorder="0" applyProtection="0"/>
    <xf numFmtId="0" fontId="2" fillId="13" borderId="0" applyBorder="0" applyProtection="0"/>
    <xf numFmtId="0" fontId="3" fillId="20" borderId="0" applyBorder="0" applyProtection="0"/>
    <xf numFmtId="0" fontId="2" fillId="21" borderId="0" applyBorder="0" applyProtection="0"/>
    <xf numFmtId="0" fontId="3" fillId="12" borderId="0" applyBorder="0" applyProtection="0"/>
    <xf numFmtId="0" fontId="2" fillId="21" borderId="0" applyBorder="0" applyProtection="0"/>
    <xf numFmtId="0" fontId="3" fillId="12" borderId="0" applyBorder="0" applyProtection="0"/>
    <xf numFmtId="0" fontId="4" fillId="22" borderId="0" applyBorder="0" applyProtection="0"/>
    <xf numFmtId="0" fontId="5" fillId="23" borderId="0" applyBorder="0" applyProtection="0"/>
    <xf numFmtId="0" fontId="4" fillId="22" borderId="0" applyBorder="0" applyProtection="0"/>
    <xf numFmtId="0" fontId="5" fillId="23" borderId="0" applyBorder="0" applyProtection="0"/>
    <xf numFmtId="0" fontId="4" fillId="15" borderId="0" applyBorder="0" applyProtection="0"/>
    <xf numFmtId="0" fontId="5" fillId="24" borderId="0" applyBorder="0" applyProtection="0"/>
    <xf numFmtId="0" fontId="4" fillId="15" borderId="0" applyBorder="0" applyProtection="0"/>
    <xf numFmtId="0" fontId="5" fillId="24" borderId="0" applyBorder="0" applyProtection="0"/>
    <xf numFmtId="0" fontId="4" fillId="17" borderId="0" applyBorder="0" applyProtection="0"/>
    <xf numFmtId="0" fontId="5" fillId="25" borderId="0" applyBorder="0" applyProtection="0"/>
    <xf numFmtId="0" fontId="4" fillId="17" borderId="0" applyBorder="0" applyProtection="0"/>
    <xf numFmtId="0" fontId="5" fillId="25" borderId="0" applyBorder="0" applyProtection="0"/>
    <xf numFmtId="0" fontId="4" fillId="26" borderId="0" applyBorder="0" applyProtection="0"/>
    <xf numFmtId="0" fontId="5" fillId="27" borderId="0" applyBorder="0" applyProtection="0"/>
    <xf numFmtId="0" fontId="4" fillId="26" borderId="0" applyBorder="0" applyProtection="0"/>
    <xf numFmtId="0" fontId="5" fillId="27" borderId="0" applyBorder="0" applyProtection="0"/>
    <xf numFmtId="0" fontId="4" fillId="28" borderId="0" applyBorder="0" applyProtection="0"/>
    <xf numFmtId="0" fontId="5" fillId="29" borderId="0" applyBorder="0" applyProtection="0"/>
    <xf numFmtId="0" fontId="4" fillId="28" borderId="0" applyBorder="0" applyProtection="0"/>
    <xf numFmtId="0" fontId="5" fillId="29" borderId="0" applyBorder="0" applyProtection="0"/>
    <xf numFmtId="0" fontId="4" fillId="30" borderId="0" applyBorder="0" applyProtection="0"/>
    <xf numFmtId="0" fontId="5" fillId="31" borderId="0" applyBorder="0" applyProtection="0"/>
    <xf numFmtId="0" fontId="4" fillId="30" borderId="0" applyBorder="0" applyProtection="0"/>
    <xf numFmtId="0" fontId="5" fillId="31" borderId="0" applyBorder="0" applyProtection="0"/>
    <xf numFmtId="164" fontId="62" fillId="0" borderId="0" applyBorder="0" applyProtection="0"/>
    <xf numFmtId="164" fontId="62" fillId="0" borderId="0" applyBorder="0" applyProtection="0"/>
    <xf numFmtId="165" fontId="62" fillId="0" borderId="0" applyBorder="0" applyProtection="0"/>
    <xf numFmtId="165" fontId="62" fillId="0" borderId="0" applyBorder="0" applyProtection="0"/>
    <xf numFmtId="0" fontId="6" fillId="0" borderId="0" applyBorder="0" applyProtection="0"/>
    <xf numFmtId="0" fontId="7" fillId="0" borderId="0">
      <alignment vertical="top"/>
    </xf>
    <xf numFmtId="0" fontId="8" fillId="0" borderId="0"/>
    <xf numFmtId="0" fontId="8" fillId="0" borderId="0"/>
    <xf numFmtId="0" fontId="9" fillId="0" borderId="0"/>
    <xf numFmtId="9" fontId="62" fillId="0" borderId="0" applyBorder="0" applyProtection="0"/>
    <xf numFmtId="9" fontId="62" fillId="0" borderId="0" applyBorder="0" applyProtection="0"/>
    <xf numFmtId="0" fontId="4" fillId="32" borderId="0" applyBorder="0" applyProtection="0"/>
    <xf numFmtId="0" fontId="5" fillId="33" borderId="0" applyBorder="0" applyProtection="0"/>
    <xf numFmtId="0" fontId="4" fillId="32" borderId="0" applyBorder="0" applyProtection="0"/>
    <xf numFmtId="0" fontId="5" fillId="33" borderId="0" applyBorder="0" applyProtection="0"/>
    <xf numFmtId="0" fontId="4" fillId="34" borderId="0" applyBorder="0" applyProtection="0"/>
    <xf numFmtId="0" fontId="5" fillId="35" borderId="0" applyBorder="0" applyProtection="0"/>
    <xf numFmtId="0" fontId="4" fillId="34" borderId="0" applyBorder="0" applyProtection="0"/>
    <xf numFmtId="0" fontId="5" fillId="35" borderId="0" applyBorder="0" applyProtection="0"/>
    <xf numFmtId="0" fontId="4" fillId="36" borderId="0" applyBorder="0" applyProtection="0"/>
    <xf numFmtId="0" fontId="5" fillId="37" borderId="0" applyBorder="0" applyProtection="0"/>
    <xf numFmtId="0" fontId="4" fillId="36" borderId="0" applyBorder="0" applyProtection="0"/>
    <xf numFmtId="0" fontId="5" fillId="37" borderId="0" applyBorder="0" applyProtection="0"/>
    <xf numFmtId="0" fontId="4" fillId="26" borderId="0" applyBorder="0" applyProtection="0"/>
    <xf numFmtId="0" fontId="5" fillId="38" borderId="0" applyBorder="0" applyProtection="0"/>
    <xf numFmtId="0" fontId="4" fillId="26" borderId="0" applyBorder="0" applyProtection="0"/>
    <xf numFmtId="0" fontId="5" fillId="38" borderId="0" applyBorder="0" applyProtection="0"/>
    <xf numFmtId="0" fontId="4" fillId="28" borderId="0" applyBorder="0" applyProtection="0"/>
    <xf numFmtId="0" fontId="5" fillId="39" borderId="0" applyBorder="0" applyProtection="0"/>
    <xf numFmtId="0" fontId="4" fillId="28" borderId="0" applyBorder="0" applyProtection="0"/>
    <xf numFmtId="0" fontId="5" fillId="39" borderId="0" applyBorder="0" applyProtection="0"/>
    <xf numFmtId="0" fontId="4" fillId="40" borderId="0" applyBorder="0" applyProtection="0"/>
    <xf numFmtId="0" fontId="5" fillId="41" borderId="0" applyBorder="0" applyProtection="0"/>
    <xf numFmtId="0" fontId="4" fillId="40" borderId="0" applyBorder="0" applyProtection="0"/>
    <xf numFmtId="0" fontId="5" fillId="41" borderId="0" applyBorder="0" applyProtection="0"/>
    <xf numFmtId="0" fontId="10" fillId="12" borderId="1" applyProtection="0"/>
    <xf numFmtId="0" fontId="11" fillId="12" borderId="2" applyProtection="0"/>
    <xf numFmtId="0" fontId="10" fillId="12" borderId="1" applyProtection="0"/>
    <xf numFmtId="0" fontId="11" fillId="12" borderId="2" applyProtection="0"/>
    <xf numFmtId="0" fontId="12" fillId="42" borderId="3" applyProtection="0"/>
    <xf numFmtId="0" fontId="13" fillId="43" borderId="4" applyProtection="0"/>
    <xf numFmtId="0" fontId="12" fillId="42" borderId="3" applyProtection="0"/>
    <xf numFmtId="0" fontId="13" fillId="43" borderId="4" applyProtection="0"/>
    <xf numFmtId="0" fontId="14" fillId="42" borderId="1" applyProtection="0"/>
    <xf numFmtId="0" fontId="15" fillId="43" borderId="2" applyProtection="0"/>
    <xf numFmtId="0" fontId="14" fillId="42" borderId="1" applyProtection="0"/>
    <xf numFmtId="0" fontId="15" fillId="43" borderId="2" applyProtection="0"/>
    <xf numFmtId="0" fontId="16" fillId="0" borderId="0" applyBorder="0" applyProtection="0"/>
    <xf numFmtId="0" fontId="6" fillId="0" borderId="0" applyBorder="0" applyProtection="0"/>
    <xf numFmtId="0" fontId="6" fillId="0" borderId="0" applyBorder="0" applyProtection="0"/>
    <xf numFmtId="0" fontId="1" fillId="0" borderId="5">
      <alignment horizontal="center" vertical="top" wrapText="1"/>
    </xf>
    <xf numFmtId="0" fontId="17" fillId="0" borderId="6" applyProtection="0"/>
    <xf numFmtId="0" fontId="18" fillId="0" borderId="7" applyProtection="0"/>
    <xf numFmtId="0" fontId="17" fillId="0" borderId="6" applyProtection="0"/>
    <xf numFmtId="0" fontId="18" fillId="0" borderId="7" applyProtection="0"/>
    <xf numFmtId="0" fontId="19" fillId="0" borderId="8" applyProtection="0"/>
    <xf numFmtId="0" fontId="20" fillId="0" borderId="9" applyProtection="0"/>
    <xf numFmtId="0" fontId="19" fillId="0" borderId="8" applyProtection="0"/>
    <xf numFmtId="0" fontId="20" fillId="0" borderId="9" applyProtection="0"/>
    <xf numFmtId="0" fontId="21" fillId="0" borderId="10" applyProtection="0"/>
    <xf numFmtId="0" fontId="22" fillId="0" borderId="11" applyProtection="0"/>
    <xf numFmtId="0" fontId="21" fillId="0" borderId="10" applyProtection="0"/>
    <xf numFmtId="0" fontId="22" fillId="0" borderId="11" applyProtection="0"/>
    <xf numFmtId="0" fontId="21" fillId="0" borderId="0" applyBorder="0" applyProtection="0"/>
    <xf numFmtId="0" fontId="22" fillId="0" borderId="0" applyBorder="0" applyProtection="0"/>
    <xf numFmtId="0" fontId="21" fillId="0" borderId="0" applyBorder="0" applyProtection="0"/>
    <xf numFmtId="0" fontId="22" fillId="0" borderId="0" applyBorder="0" applyProtection="0"/>
    <xf numFmtId="0" fontId="23" fillId="0" borderId="12" applyProtection="0"/>
    <xf numFmtId="0" fontId="24" fillId="0" borderId="13" applyProtection="0"/>
    <xf numFmtId="0" fontId="23" fillId="0" borderId="12" applyProtection="0"/>
    <xf numFmtId="0" fontId="24" fillId="0" borderId="13" applyProtection="0"/>
    <xf numFmtId="0" fontId="25" fillId="44" borderId="14" applyProtection="0"/>
    <xf numFmtId="0" fontId="26" fillId="45" borderId="15" applyProtection="0"/>
    <xf numFmtId="0" fontId="25" fillId="44" borderId="14" applyProtection="0"/>
    <xf numFmtId="0" fontId="26" fillId="45" borderId="15" applyProtection="0"/>
    <xf numFmtId="0" fontId="27" fillId="0" borderId="0" applyBorder="0" applyProtection="0"/>
    <xf numFmtId="0" fontId="28" fillId="46" borderId="0" applyBorder="0" applyProtection="0"/>
    <xf numFmtId="0" fontId="29" fillId="47" borderId="0" applyBorder="0" applyProtection="0"/>
    <xf numFmtId="0" fontId="28" fillId="46" borderId="0" applyBorder="0" applyProtection="0"/>
    <xf numFmtId="0" fontId="29" fillId="47" borderId="0" applyBorder="0" applyProtection="0"/>
    <xf numFmtId="0" fontId="30" fillId="0" borderId="0"/>
    <xf numFmtId="0" fontId="30" fillId="0" borderId="0"/>
    <xf numFmtId="0" fontId="30"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30" fillId="0" borderId="0"/>
    <xf numFmtId="0" fontId="8" fillId="0" borderId="0"/>
    <xf numFmtId="0" fontId="30" fillId="0" borderId="0"/>
    <xf numFmtId="0" fontId="31" fillId="0" borderId="0"/>
    <xf numFmtId="0" fontId="32" fillId="0" borderId="0"/>
    <xf numFmtId="0" fontId="31" fillId="0" borderId="0"/>
    <xf numFmtId="0" fontId="30" fillId="0" borderId="0"/>
    <xf numFmtId="0" fontId="8" fillId="0" borderId="0"/>
    <xf numFmtId="0" fontId="8" fillId="0" borderId="0"/>
    <xf numFmtId="0" fontId="8" fillId="0" borderId="0"/>
    <xf numFmtId="0" fontId="8"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30" fillId="0" borderId="0"/>
    <xf numFmtId="0" fontId="8" fillId="0" borderId="0"/>
    <xf numFmtId="0" fontId="30" fillId="0" borderId="0"/>
    <xf numFmtId="0" fontId="30" fillId="0" borderId="0"/>
    <xf numFmtId="0" fontId="31" fillId="0" borderId="0"/>
    <xf numFmtId="0" fontId="34" fillId="4" borderId="0" applyBorder="0" applyProtection="0"/>
    <xf numFmtId="0" fontId="35" fillId="48" borderId="0" applyBorder="0" applyProtection="0"/>
    <xf numFmtId="0" fontId="34" fillId="4" borderId="0" applyBorder="0" applyProtection="0"/>
    <xf numFmtId="0" fontId="35" fillId="48" borderId="0" applyBorder="0" applyProtection="0"/>
    <xf numFmtId="0" fontId="36" fillId="0" borderId="0" applyBorder="0" applyProtection="0"/>
    <xf numFmtId="0" fontId="37" fillId="0" borderId="0" applyBorder="0" applyProtection="0"/>
    <xf numFmtId="0" fontId="36" fillId="0" borderId="0" applyBorder="0" applyProtection="0"/>
    <xf numFmtId="0" fontId="37" fillId="0" borderId="0" applyBorder="0" applyProtection="0"/>
    <xf numFmtId="0" fontId="62" fillId="49" borderId="16" applyProtection="0"/>
    <xf numFmtId="0" fontId="62" fillId="49" borderId="17" applyProtection="0"/>
    <xf numFmtId="0" fontId="62" fillId="49" borderId="16" applyProtection="0"/>
    <xf numFmtId="0" fontId="62" fillId="49" borderId="17" applyProtection="0"/>
    <xf numFmtId="9" fontId="62" fillId="0" borderId="0" applyBorder="0" applyProtection="0"/>
    <xf numFmtId="9" fontId="62" fillId="0" borderId="0" applyBorder="0" applyProtection="0"/>
    <xf numFmtId="9" fontId="62" fillId="0" borderId="0" applyBorder="0" applyProtection="0"/>
    <xf numFmtId="9" fontId="62" fillId="0" borderId="0" applyBorder="0" applyProtection="0"/>
    <xf numFmtId="9" fontId="62" fillId="0" borderId="0" applyBorder="0" applyProtection="0"/>
    <xf numFmtId="9" fontId="62" fillId="0" borderId="0" applyBorder="0" applyProtection="0"/>
    <xf numFmtId="0" fontId="38" fillId="0" borderId="18" applyProtection="0"/>
    <xf numFmtId="0" fontId="39" fillId="0" borderId="19" applyProtection="0"/>
    <xf numFmtId="0" fontId="38" fillId="0" borderId="18" applyProtection="0"/>
    <xf numFmtId="0" fontId="39" fillId="0" borderId="19" applyProtection="0"/>
    <xf numFmtId="0" fontId="40" fillId="0" borderId="0" applyBorder="0" applyProtection="0"/>
    <xf numFmtId="0" fontId="41" fillId="0" borderId="0" applyBorder="0" applyProtection="0"/>
    <xf numFmtId="0" fontId="40" fillId="0" borderId="0" applyBorder="0" applyProtection="0"/>
    <xf numFmtId="0" fontId="41" fillId="0" borderId="0" applyBorder="0" applyProtection="0"/>
    <xf numFmtId="164" fontId="62" fillId="0" borderId="0" applyBorder="0" applyProtection="0"/>
    <xf numFmtId="166" fontId="62" fillId="0" borderId="0" applyBorder="0" applyProtection="0"/>
    <xf numFmtId="167" fontId="62" fillId="0" borderId="0" applyBorder="0" applyProtection="0"/>
    <xf numFmtId="168" fontId="62" fillId="0" borderId="0" applyBorder="0" applyProtection="0"/>
    <xf numFmtId="168" fontId="62" fillId="0" borderId="0" applyBorder="0" applyProtection="0"/>
    <xf numFmtId="168" fontId="62" fillId="0" borderId="0" applyBorder="0" applyProtection="0"/>
    <xf numFmtId="168" fontId="62" fillId="0" borderId="0" applyBorder="0" applyProtection="0"/>
    <xf numFmtId="0" fontId="42" fillId="6" borderId="0" applyBorder="0" applyProtection="0"/>
    <xf numFmtId="0" fontId="43" fillId="50" borderId="0" applyBorder="0" applyProtection="0"/>
    <xf numFmtId="0" fontId="42" fillId="6" borderId="0" applyBorder="0" applyProtection="0"/>
    <xf numFmtId="0" fontId="43" fillId="50" borderId="0" applyBorder="0" applyProtection="0"/>
    <xf numFmtId="49" fontId="1" fillId="0" borderId="20">
      <alignment horizontal="center" vertical="center" wrapText="1"/>
    </xf>
  </cellStyleXfs>
  <cellXfs count="208">
    <xf numFmtId="0" fontId="0" fillId="0" borderId="0" xfId="0"/>
    <xf numFmtId="0" fontId="30" fillId="0" borderId="0" xfId="193"/>
    <xf numFmtId="0" fontId="30" fillId="0" borderId="0" xfId="193" applyAlignment="1"/>
    <xf numFmtId="0" fontId="45" fillId="0" borderId="22" xfId="193" applyFont="1" applyBorder="1" applyAlignment="1">
      <alignment horizontal="center" vertical="center" wrapText="1"/>
    </xf>
    <xf numFmtId="169" fontId="45" fillId="0" borderId="23" xfId="193" applyNumberFormat="1" applyFont="1" applyBorder="1" applyAlignment="1">
      <alignment horizontal="center" vertical="center" wrapText="1"/>
    </xf>
    <xf numFmtId="0" fontId="45" fillId="0" borderId="24" xfId="193" applyFont="1" applyBorder="1" applyAlignment="1">
      <alignment horizontal="center" vertical="center" wrapText="1"/>
    </xf>
    <xf numFmtId="0" fontId="46" fillId="0" borderId="25" xfId="193" applyFont="1" applyBorder="1" applyAlignment="1">
      <alignment vertical="center"/>
    </xf>
    <xf numFmtId="4" fontId="46" fillId="0" borderId="26" xfId="193" applyNumberFormat="1" applyFont="1" applyBorder="1" applyAlignment="1">
      <alignment horizontal="right" vertical="center" wrapText="1"/>
    </xf>
    <xf numFmtId="4" fontId="30" fillId="0" borderId="26" xfId="193" applyNumberFormat="1" applyFont="1" applyBorder="1" applyAlignment="1">
      <alignment horizontal="right" vertical="center" wrapText="1"/>
    </xf>
    <xf numFmtId="170" fontId="8" fillId="0" borderId="27" xfId="193" applyNumberFormat="1" applyFont="1" applyBorder="1" applyAlignment="1">
      <alignment horizontal="right" vertical="center"/>
    </xf>
    <xf numFmtId="170" fontId="47" fillId="0" borderId="28" xfId="193" applyNumberFormat="1" applyFont="1" applyBorder="1" applyAlignment="1">
      <alignment horizontal="right" vertical="center"/>
    </xf>
    <xf numFmtId="0" fontId="30" fillId="0" borderId="25" xfId="193" applyFont="1" applyBorder="1" applyAlignment="1">
      <alignment vertical="center"/>
    </xf>
    <xf numFmtId="0" fontId="30" fillId="0" borderId="0" xfId="193" applyFont="1"/>
    <xf numFmtId="170" fontId="8" fillId="0" borderId="29" xfId="193" applyNumberFormat="1" applyFont="1" applyBorder="1" applyAlignment="1">
      <alignment horizontal="right" vertical="center"/>
    </xf>
    <xf numFmtId="170" fontId="8" fillId="0" borderId="30" xfId="193" applyNumberFormat="1" applyFont="1" applyBorder="1" applyAlignment="1">
      <alignment horizontal="right" vertical="center"/>
    </xf>
    <xf numFmtId="0" fontId="46" fillId="0" borderId="0" xfId="193" applyFont="1"/>
    <xf numFmtId="170" fontId="47" fillId="0" borderId="29" xfId="193" applyNumberFormat="1" applyFont="1" applyBorder="1" applyAlignment="1">
      <alignment horizontal="right" vertical="center"/>
    </xf>
    <xf numFmtId="170" fontId="47" fillId="0" borderId="30" xfId="193" applyNumberFormat="1" applyFont="1" applyBorder="1" applyAlignment="1">
      <alignment horizontal="right" vertical="center"/>
    </xf>
    <xf numFmtId="0" fontId="30" fillId="0" borderId="31" xfId="193" applyFont="1" applyBorder="1" applyAlignment="1">
      <alignment vertical="center"/>
    </xf>
    <xf numFmtId="4" fontId="30" fillId="0" borderId="32" xfId="193" applyNumberFormat="1" applyFont="1" applyBorder="1" applyAlignment="1">
      <alignment horizontal="right" vertical="center" wrapText="1"/>
    </xf>
    <xf numFmtId="4" fontId="46" fillId="0" borderId="32" xfId="193" applyNumberFormat="1" applyFont="1" applyBorder="1" applyAlignment="1">
      <alignment horizontal="right" vertical="center" wrapText="1"/>
    </xf>
    <xf numFmtId="170" fontId="8" fillId="0" borderId="33" xfId="193" applyNumberFormat="1" applyFont="1" applyBorder="1" applyAlignment="1">
      <alignment horizontal="right" vertical="center"/>
    </xf>
    <xf numFmtId="170" fontId="8" fillId="0" borderId="34" xfId="193" applyNumberFormat="1" applyFont="1" applyBorder="1" applyAlignment="1">
      <alignment horizontal="right" vertical="center"/>
    </xf>
    <xf numFmtId="0" fontId="46" fillId="0" borderId="31" xfId="193" applyFont="1" applyBorder="1" applyAlignment="1">
      <alignment vertical="center"/>
    </xf>
    <xf numFmtId="0" fontId="48" fillId="0" borderId="0" xfId="0" applyFont="1" applyAlignment="1">
      <alignment horizontal="left"/>
    </xf>
    <xf numFmtId="0" fontId="30" fillId="0" borderId="0" xfId="193" applyAlignment="1">
      <alignment horizontal="left"/>
    </xf>
    <xf numFmtId="0" fontId="49" fillId="0" borderId="0" xfId="2" applyFont="1" applyBorder="1" applyAlignment="1" applyProtection="1">
      <alignment horizontal="left"/>
    </xf>
    <xf numFmtId="170" fontId="30" fillId="0" borderId="0" xfId="193" applyNumberFormat="1" applyAlignment="1">
      <alignment horizontal="left"/>
    </xf>
    <xf numFmtId="0" fontId="30" fillId="0" borderId="0" xfId="157"/>
    <xf numFmtId="0" fontId="45" fillId="0" borderId="35" xfId="194" applyFont="1" applyBorder="1" applyAlignment="1">
      <alignment horizontal="center" vertical="center" wrapText="1"/>
    </xf>
    <xf numFmtId="49" fontId="45" fillId="7" borderId="36" xfId="161" applyNumberFormat="1" applyFont="1" applyFill="1" applyBorder="1" applyAlignment="1">
      <alignment horizontal="center" vertical="center" wrapText="1"/>
    </xf>
    <xf numFmtId="49" fontId="45" fillId="0" borderId="36" xfId="161" applyNumberFormat="1" applyFont="1" applyBorder="1" applyAlignment="1">
      <alignment horizontal="center" vertical="center" wrapText="1"/>
    </xf>
    <xf numFmtId="49" fontId="45" fillId="18" borderId="36" xfId="161" applyNumberFormat="1" applyFont="1" applyFill="1" applyBorder="1" applyAlignment="1">
      <alignment horizontal="center" vertical="center" wrapText="1"/>
    </xf>
    <xf numFmtId="0" fontId="50" fillId="0" borderId="37" xfId="194" applyFont="1" applyBorder="1" applyAlignment="1">
      <alignment horizontal="center" vertical="center" wrapText="1"/>
    </xf>
    <xf numFmtId="0" fontId="50" fillId="52" borderId="37" xfId="194" applyFont="1" applyFill="1" applyBorder="1" applyAlignment="1">
      <alignment horizontal="center" vertical="center" wrapText="1"/>
    </xf>
    <xf numFmtId="0" fontId="50" fillId="25" borderId="37" xfId="194" applyFont="1" applyFill="1" applyBorder="1" applyAlignment="1">
      <alignment horizontal="center" vertical="center" wrapText="1"/>
    </xf>
    <xf numFmtId="0" fontId="45" fillId="0" borderId="38" xfId="160" applyFont="1" applyBorder="1" applyAlignment="1">
      <alignment horizontal="left" vertical="center" indent="1"/>
    </xf>
    <xf numFmtId="0" fontId="45" fillId="7" borderId="39" xfId="161" applyFont="1" applyFill="1" applyBorder="1" applyAlignment="1">
      <alignment vertical="center"/>
    </xf>
    <xf numFmtId="0" fontId="45" fillId="0" borderId="39" xfId="161" applyFont="1" applyBorder="1" applyAlignment="1">
      <alignment vertical="center"/>
    </xf>
    <xf numFmtId="0" fontId="45" fillId="18" borderId="39" xfId="161" applyFont="1" applyFill="1" applyBorder="1" applyAlignment="1">
      <alignment vertical="center"/>
    </xf>
    <xf numFmtId="170" fontId="51" fillId="0" borderId="40" xfId="161" applyNumberFormat="1" applyFont="1" applyBorder="1" applyAlignment="1">
      <alignment vertical="center"/>
    </xf>
    <xf numFmtId="170" fontId="51" fillId="52" borderId="40" xfId="161" applyNumberFormat="1" applyFont="1" applyFill="1" applyBorder="1" applyAlignment="1">
      <alignment vertical="center"/>
    </xf>
    <xf numFmtId="170" fontId="51" fillId="25" borderId="40" xfId="161" applyNumberFormat="1" applyFont="1" applyFill="1" applyBorder="1" applyAlignment="1">
      <alignment vertical="center"/>
    </xf>
    <xf numFmtId="0" fontId="45" fillId="0" borderId="41" xfId="160" applyFont="1" applyBorder="1" applyAlignment="1">
      <alignment horizontal="left" vertical="center" wrapText="1" indent="1"/>
    </xf>
    <xf numFmtId="0" fontId="45" fillId="7" borderId="42" xfId="161" applyFont="1" applyFill="1" applyBorder="1" applyAlignment="1">
      <alignment vertical="center"/>
    </xf>
    <xf numFmtId="0" fontId="45" fillId="0" borderId="42" xfId="161" applyFont="1" applyBorder="1" applyAlignment="1">
      <alignment vertical="center"/>
    </xf>
    <xf numFmtId="0" fontId="45" fillId="18" borderId="42" xfId="161" applyFont="1" applyFill="1" applyBorder="1" applyAlignment="1">
      <alignment vertical="center"/>
    </xf>
    <xf numFmtId="0" fontId="46" fillId="0" borderId="43" xfId="164" applyFont="1" applyBorder="1" applyAlignment="1">
      <alignment horizontal="right" vertical="center" indent="1"/>
    </xf>
    <xf numFmtId="170" fontId="50" fillId="7" borderId="44" xfId="161" applyNumberFormat="1" applyFont="1" applyFill="1" applyBorder="1" applyAlignment="1">
      <alignment vertical="center"/>
    </xf>
    <xf numFmtId="170" fontId="50" fillId="0" borderId="44" xfId="161" applyNumberFormat="1" applyFont="1" applyBorder="1" applyAlignment="1">
      <alignment vertical="center"/>
    </xf>
    <xf numFmtId="170" fontId="50" fillId="18" borderId="44" xfId="161" applyNumberFormat="1" applyFont="1" applyFill="1" applyBorder="1" applyAlignment="1">
      <alignment vertical="center"/>
    </xf>
    <xf numFmtId="170" fontId="51" fillId="0" borderId="44" xfId="161" applyNumberFormat="1" applyFont="1" applyBorder="1" applyAlignment="1">
      <alignment vertical="center"/>
    </xf>
    <xf numFmtId="170" fontId="51" fillId="52" borderId="44" xfId="161" applyNumberFormat="1" applyFont="1" applyFill="1" applyBorder="1" applyAlignment="1">
      <alignment vertical="center"/>
    </xf>
    <xf numFmtId="170" fontId="51" fillId="25" borderId="44" xfId="161" applyNumberFormat="1" applyFont="1" applyFill="1" applyBorder="1" applyAlignment="1">
      <alignment vertical="center"/>
    </xf>
    <xf numFmtId="0" fontId="52" fillId="0" borderId="0" xfId="0" applyFont="1"/>
    <xf numFmtId="0" fontId="45" fillId="0" borderId="0" xfId="0" applyFont="1"/>
    <xf numFmtId="0" fontId="45" fillId="0" borderId="45" xfId="164" applyFont="1" applyBorder="1" applyAlignment="1">
      <alignment horizontal="right" vertical="center" indent="1"/>
    </xf>
    <xf numFmtId="0" fontId="45" fillId="7" borderId="46" xfId="161" applyFont="1" applyFill="1" applyBorder="1" applyAlignment="1">
      <alignment vertical="center"/>
    </xf>
    <xf numFmtId="0" fontId="45" fillId="0" borderId="46" xfId="161" applyFont="1" applyBorder="1" applyAlignment="1">
      <alignment vertical="center"/>
    </xf>
    <xf numFmtId="0" fontId="45" fillId="18" borderId="46" xfId="161" applyFont="1" applyFill="1" applyBorder="1" applyAlignment="1">
      <alignment vertical="center"/>
    </xf>
    <xf numFmtId="170" fontId="51" fillId="0" borderId="46" xfId="161" applyNumberFormat="1" applyFont="1" applyBorder="1" applyAlignment="1">
      <alignment vertical="center"/>
    </xf>
    <xf numFmtId="170" fontId="51" fillId="52" borderId="46" xfId="161" applyNumberFormat="1" applyFont="1" applyFill="1" applyBorder="1" applyAlignment="1">
      <alignment vertical="center"/>
    </xf>
    <xf numFmtId="170" fontId="51" fillId="25" borderId="46" xfId="161" applyNumberFormat="1" applyFont="1" applyFill="1" applyBorder="1" applyAlignment="1">
      <alignment vertical="center"/>
    </xf>
    <xf numFmtId="170" fontId="46" fillId="7" borderId="46" xfId="161" applyNumberFormat="1" applyFont="1" applyFill="1" applyBorder="1" applyAlignment="1">
      <alignment vertical="center"/>
    </xf>
    <xf numFmtId="170" fontId="46" fillId="0" borderId="46" xfId="161" applyNumberFormat="1" applyFont="1" applyBorder="1" applyAlignment="1">
      <alignment vertical="center"/>
    </xf>
    <xf numFmtId="170" fontId="46" fillId="18" borderId="46" xfId="161" applyNumberFormat="1" applyFont="1" applyFill="1" applyBorder="1" applyAlignment="1">
      <alignment vertical="center"/>
    </xf>
    <xf numFmtId="170" fontId="47" fillId="0" borderId="46" xfId="161" applyNumberFormat="1" applyFont="1" applyBorder="1" applyAlignment="1">
      <alignment vertical="center"/>
    </xf>
    <xf numFmtId="170" fontId="47" fillId="52" borderId="46" xfId="161" applyNumberFormat="1" applyFont="1" applyFill="1" applyBorder="1" applyAlignment="1">
      <alignment vertical="center"/>
    </xf>
    <xf numFmtId="170" fontId="47" fillId="25" borderId="46" xfId="161" applyNumberFormat="1" applyFont="1" applyFill="1" applyBorder="1" applyAlignment="1">
      <alignment horizontal="right" vertical="center"/>
    </xf>
    <xf numFmtId="0" fontId="30" fillId="0" borderId="0" xfId="157" applyFont="1"/>
    <xf numFmtId="0" fontId="30" fillId="0" borderId="47" xfId="164" applyFont="1" applyBorder="1" applyAlignment="1">
      <alignment horizontal="right" vertical="center" indent="1"/>
    </xf>
    <xf numFmtId="0" fontId="30" fillId="7" borderId="46" xfId="161" applyFont="1" applyFill="1" applyBorder="1" applyAlignment="1">
      <alignment vertical="center"/>
    </xf>
    <xf numFmtId="0" fontId="30" fillId="0" borderId="46" xfId="161" applyFont="1" applyBorder="1" applyAlignment="1">
      <alignment vertical="center"/>
    </xf>
    <xf numFmtId="0" fontId="30" fillId="18" borderId="46" xfId="161" applyFont="1" applyFill="1" applyBorder="1" applyAlignment="1">
      <alignment vertical="center"/>
    </xf>
    <xf numFmtId="170" fontId="47" fillId="25" borderId="46" xfId="161" applyNumberFormat="1" applyFont="1" applyFill="1" applyBorder="1" applyAlignment="1">
      <alignment vertical="center"/>
    </xf>
    <xf numFmtId="0" fontId="30" fillId="7" borderId="48" xfId="161" applyFont="1" applyFill="1" applyBorder="1" applyAlignment="1">
      <alignment vertical="center"/>
    </xf>
    <xf numFmtId="0" fontId="30" fillId="0" borderId="48" xfId="161" applyFont="1" applyBorder="1" applyAlignment="1">
      <alignment vertical="center"/>
    </xf>
    <xf numFmtId="0" fontId="30" fillId="18" borderId="48" xfId="161" applyFont="1" applyFill="1" applyBorder="1" applyAlignment="1">
      <alignment vertical="center"/>
    </xf>
    <xf numFmtId="170" fontId="47" fillId="0" borderId="48" xfId="161" applyNumberFormat="1" applyFont="1" applyBorder="1" applyAlignment="1">
      <alignment horizontal="right" vertical="center"/>
    </xf>
    <xf numFmtId="170" fontId="47" fillId="52" borderId="48" xfId="161" applyNumberFormat="1" applyFont="1" applyFill="1" applyBorder="1" applyAlignment="1">
      <alignment horizontal="right" vertical="center"/>
    </xf>
    <xf numFmtId="170" fontId="47" fillId="25" borderId="48" xfId="161" applyNumberFormat="1" applyFont="1" applyFill="1" applyBorder="1" applyAlignment="1">
      <alignment horizontal="right" vertical="center"/>
    </xf>
    <xf numFmtId="170" fontId="47" fillId="0" borderId="46" xfId="161" applyNumberFormat="1" applyFont="1" applyBorder="1" applyAlignment="1">
      <alignment horizontal="right" vertical="center"/>
    </xf>
    <xf numFmtId="170" fontId="47" fillId="52" borderId="46" xfId="161" applyNumberFormat="1" applyFont="1" applyFill="1" applyBorder="1" applyAlignment="1">
      <alignment horizontal="right" vertical="center"/>
    </xf>
    <xf numFmtId="0" fontId="45" fillId="0" borderId="49" xfId="164" applyFont="1" applyBorder="1" applyAlignment="1">
      <alignment horizontal="right" vertical="center" indent="1"/>
    </xf>
    <xf numFmtId="170" fontId="45" fillId="7" borderId="50" xfId="161" applyNumberFormat="1" applyFont="1" applyFill="1" applyBorder="1" applyAlignment="1">
      <alignment vertical="center"/>
    </xf>
    <xf numFmtId="170" fontId="45" fillId="0" borderId="50" xfId="161" applyNumberFormat="1" applyFont="1" applyBorder="1" applyAlignment="1">
      <alignment vertical="center"/>
    </xf>
    <xf numFmtId="170" fontId="45" fillId="18" borderId="50" xfId="161" applyNumberFormat="1" applyFont="1" applyFill="1" applyBorder="1" applyAlignment="1">
      <alignment vertical="center"/>
    </xf>
    <xf numFmtId="170" fontId="51" fillId="0" borderId="40" xfId="1" applyNumberFormat="1" applyFont="1" applyBorder="1" applyAlignment="1" applyProtection="1">
      <alignment vertical="center"/>
    </xf>
    <xf numFmtId="170" fontId="51" fillId="52" borderId="40" xfId="213" applyNumberFormat="1" applyFont="1" applyFill="1" applyBorder="1" applyAlignment="1" applyProtection="1">
      <alignment vertical="center"/>
    </xf>
    <xf numFmtId="170" fontId="51" fillId="25" borderId="40" xfId="1" applyNumberFormat="1" applyFont="1" applyFill="1" applyBorder="1" applyAlignment="1" applyProtection="1">
      <alignment vertical="center"/>
    </xf>
    <xf numFmtId="0" fontId="45" fillId="0" borderId="51" xfId="164" applyFont="1" applyBorder="1" applyAlignment="1">
      <alignment horizontal="left" vertical="center" wrapText="1" indent="1"/>
    </xf>
    <xf numFmtId="171" fontId="45" fillId="7" borderId="52" xfId="161" applyNumberFormat="1" applyFont="1" applyFill="1" applyBorder="1" applyAlignment="1">
      <alignment vertical="center"/>
    </xf>
    <xf numFmtId="171" fontId="45" fillId="0" borderId="52" xfId="161" applyNumberFormat="1" applyFont="1" applyBorder="1" applyAlignment="1">
      <alignment vertical="center"/>
    </xf>
    <xf numFmtId="171" fontId="45" fillId="18" borderId="52" xfId="161" applyNumberFormat="1" applyFont="1" applyFill="1" applyBorder="1" applyAlignment="1">
      <alignment vertical="center"/>
    </xf>
    <xf numFmtId="171" fontId="45" fillId="7" borderId="53" xfId="161" applyNumberFormat="1" applyFont="1" applyFill="1" applyBorder="1" applyAlignment="1">
      <alignment vertical="center"/>
    </xf>
    <xf numFmtId="171" fontId="45" fillId="0" borderId="53" xfId="161" applyNumberFormat="1" applyFont="1" applyBorder="1" applyAlignment="1">
      <alignment vertical="center"/>
    </xf>
    <xf numFmtId="171" fontId="45" fillId="18" borderId="53" xfId="161" applyNumberFormat="1" applyFont="1" applyFill="1" applyBorder="1" applyAlignment="1">
      <alignment vertical="center"/>
    </xf>
    <xf numFmtId="171" fontId="30" fillId="7" borderId="54" xfId="161" applyNumberFormat="1" applyFont="1" applyFill="1" applyBorder="1" applyAlignment="1">
      <alignment vertical="center"/>
    </xf>
    <xf numFmtId="171" fontId="30" fillId="0" borderId="54" xfId="161" applyNumberFormat="1" applyFont="1" applyBorder="1" applyAlignment="1">
      <alignment vertical="center"/>
    </xf>
    <xf numFmtId="171" fontId="30" fillId="18" borderId="54" xfId="161" applyNumberFormat="1" applyFont="1" applyFill="1" applyBorder="1" applyAlignment="1">
      <alignment vertical="center"/>
    </xf>
    <xf numFmtId="170" fontId="47" fillId="52" borderId="46" xfId="213" applyNumberFormat="1" applyFont="1" applyFill="1" applyBorder="1" applyAlignment="1" applyProtection="1">
      <alignment horizontal="right" vertical="center"/>
    </xf>
    <xf numFmtId="171" fontId="30" fillId="7" borderId="53" xfId="161" applyNumberFormat="1" applyFont="1" applyFill="1" applyBorder="1" applyAlignment="1">
      <alignment vertical="center"/>
    </xf>
    <xf numFmtId="171" fontId="30" fillId="0" borderId="53" xfId="161" applyNumberFormat="1" applyFont="1" applyBorder="1" applyAlignment="1">
      <alignment vertical="center"/>
    </xf>
    <xf numFmtId="171" fontId="30" fillId="18" borderId="53" xfId="161" applyNumberFormat="1" applyFont="1" applyFill="1" applyBorder="1" applyAlignment="1">
      <alignment vertical="center"/>
    </xf>
    <xf numFmtId="0" fontId="30" fillId="0" borderId="55" xfId="164" applyFont="1" applyBorder="1" applyAlignment="1">
      <alignment horizontal="right" vertical="center" indent="1"/>
    </xf>
    <xf numFmtId="171" fontId="45" fillId="7" borderId="56" xfId="161" applyNumberFormat="1" applyFont="1" applyFill="1" applyBorder="1" applyAlignment="1">
      <alignment vertical="center"/>
    </xf>
    <xf numFmtId="171" fontId="45" fillId="0" borderId="56" xfId="161" applyNumberFormat="1" applyFont="1" applyBorder="1" applyAlignment="1">
      <alignment vertical="center"/>
    </xf>
    <xf numFmtId="171" fontId="45" fillId="18" borderId="56" xfId="161" applyNumberFormat="1" applyFont="1" applyFill="1" applyBorder="1" applyAlignment="1">
      <alignment vertical="center"/>
    </xf>
    <xf numFmtId="170" fontId="51" fillId="0" borderId="56" xfId="161" applyNumberFormat="1" applyFont="1" applyBorder="1" applyAlignment="1">
      <alignment vertical="center"/>
    </xf>
    <xf numFmtId="170" fontId="47" fillId="52" borderId="56" xfId="161" applyNumberFormat="1" applyFont="1" applyFill="1" applyBorder="1" applyAlignment="1">
      <alignment vertical="center"/>
    </xf>
    <xf numFmtId="170" fontId="51" fillId="25" borderId="56" xfId="161" applyNumberFormat="1" applyFont="1" applyFill="1" applyBorder="1" applyAlignment="1">
      <alignment vertical="center"/>
    </xf>
    <xf numFmtId="170" fontId="47" fillId="18" borderId="46" xfId="161" applyNumberFormat="1" applyFont="1" applyFill="1" applyBorder="1" applyAlignment="1">
      <alignment vertical="center"/>
    </xf>
    <xf numFmtId="0" fontId="45" fillId="0" borderId="57" xfId="164" applyFont="1" applyBorder="1" applyAlignment="1">
      <alignment horizontal="right" vertical="center" indent="1"/>
    </xf>
    <xf numFmtId="170" fontId="46" fillId="7" borderId="58" xfId="161" applyNumberFormat="1" applyFont="1" applyFill="1" applyBorder="1" applyAlignment="1">
      <alignment horizontal="right" vertical="center"/>
    </xf>
    <xf numFmtId="170" fontId="46" fillId="0" borderId="58" xfId="161" applyNumberFormat="1" applyFont="1" applyBorder="1" applyAlignment="1">
      <alignment horizontal="right" vertical="center"/>
    </xf>
    <xf numFmtId="170" fontId="46" fillId="18" borderId="58" xfId="161" applyNumberFormat="1" applyFont="1" applyFill="1" applyBorder="1" applyAlignment="1">
      <alignment horizontal="right" vertical="center"/>
    </xf>
    <xf numFmtId="170" fontId="47" fillId="0" borderId="58" xfId="161" applyNumberFormat="1" applyFont="1" applyBorder="1" applyAlignment="1">
      <alignment horizontal="right" vertical="center"/>
    </xf>
    <xf numFmtId="170" fontId="47" fillId="52" borderId="58" xfId="161" applyNumberFormat="1" applyFont="1" applyFill="1" applyBorder="1" applyAlignment="1">
      <alignment horizontal="right" vertical="center"/>
    </xf>
    <xf numFmtId="170" fontId="47" fillId="18" borderId="58" xfId="161" applyNumberFormat="1" applyFont="1" applyFill="1" applyBorder="1" applyAlignment="1">
      <alignment horizontal="right" vertical="center"/>
    </xf>
    <xf numFmtId="0" fontId="54" fillId="0" borderId="0" xfId="159" applyFont="1"/>
    <xf numFmtId="0" fontId="53" fillId="0" borderId="0" xfId="157" applyFont="1"/>
    <xf numFmtId="0" fontId="30" fillId="0" borderId="0" xfId="196" applyAlignment="1">
      <alignment horizontal="center"/>
    </xf>
    <xf numFmtId="0" fontId="30" fillId="0" borderId="0" xfId="196"/>
    <xf numFmtId="0" fontId="52" fillId="0" borderId="59" xfId="193" applyFont="1" applyBorder="1" applyAlignment="1">
      <alignment horizontal="center" vertical="center" wrapText="1"/>
    </xf>
    <xf numFmtId="49" fontId="30" fillId="0" borderId="25" xfId="198" applyNumberFormat="1" applyFont="1" applyBorder="1" applyAlignment="1">
      <alignment horizontal="center" vertical="center" wrapText="1"/>
    </xf>
    <xf numFmtId="0" fontId="30" fillId="0" borderId="26" xfId="198" applyFont="1" applyBorder="1" applyAlignment="1">
      <alignment horizontal="center" vertical="center" wrapText="1"/>
    </xf>
    <xf numFmtId="2" fontId="30" fillId="0" borderId="29" xfId="198" applyNumberFormat="1" applyFont="1" applyBorder="1" applyAlignment="1">
      <alignment horizontal="center" vertical="center" wrapText="1"/>
    </xf>
    <xf numFmtId="1" fontId="30" fillId="0" borderId="29" xfId="198" applyNumberFormat="1" applyFont="1" applyBorder="1" applyAlignment="1">
      <alignment horizontal="center" vertical="center" wrapText="1"/>
    </xf>
    <xf numFmtId="1" fontId="8" fillId="0" borderId="29" xfId="198" applyNumberFormat="1" applyFont="1" applyBorder="1" applyAlignment="1">
      <alignment horizontal="center" vertical="center" wrapText="1"/>
    </xf>
    <xf numFmtId="0" fontId="8" fillId="0" borderId="26" xfId="198" applyFont="1" applyBorder="1" applyAlignment="1">
      <alignment horizontal="center" vertical="center" wrapText="1"/>
    </xf>
    <xf numFmtId="0" fontId="30" fillId="0" borderId="60" xfId="198" applyFont="1" applyBorder="1" applyAlignment="1">
      <alignment horizontal="center" vertical="center" wrapText="1"/>
    </xf>
    <xf numFmtId="0" fontId="8" fillId="0" borderId="60" xfId="198" applyFont="1" applyBorder="1" applyAlignment="1">
      <alignment horizontal="center" vertical="center" wrapText="1"/>
    </xf>
    <xf numFmtId="1" fontId="30" fillId="0" borderId="61" xfId="198" applyNumberFormat="1" applyFont="1" applyBorder="1" applyAlignment="1">
      <alignment horizontal="center" vertical="center" wrapText="1"/>
    </xf>
    <xf numFmtId="0" fontId="30" fillId="0" borderId="0" xfId="196" applyFont="1"/>
    <xf numFmtId="49" fontId="46" fillId="0" borderId="25" xfId="198" applyNumberFormat="1" applyFont="1" applyBorder="1" applyAlignment="1">
      <alignment horizontal="center" vertical="center" wrapText="1"/>
    </xf>
    <xf numFmtId="0" fontId="46" fillId="0" borderId="60" xfId="198" applyFont="1" applyBorder="1" applyAlignment="1">
      <alignment horizontal="center" vertical="center" wrapText="1"/>
    </xf>
    <xf numFmtId="0" fontId="47" fillId="0" borderId="60" xfId="198" applyFont="1" applyBorder="1" applyAlignment="1">
      <alignment horizontal="center" vertical="center" wrapText="1"/>
    </xf>
    <xf numFmtId="1" fontId="46" fillId="0" borderId="61" xfId="198" applyNumberFormat="1" applyFont="1" applyBorder="1" applyAlignment="1">
      <alignment horizontal="center" vertical="center" wrapText="1"/>
    </xf>
    <xf numFmtId="0" fontId="46" fillId="0" borderId="0" xfId="196" applyFont="1"/>
    <xf numFmtId="49" fontId="50" fillId="0" borderId="62" xfId="196" applyNumberFormat="1" applyFont="1" applyBorder="1" applyAlignment="1">
      <alignment horizontal="center" vertical="center"/>
    </xf>
    <xf numFmtId="0" fontId="50" fillId="0" borderId="32" xfId="198" applyFont="1" applyBorder="1" applyAlignment="1">
      <alignment horizontal="center" vertical="center" wrapText="1"/>
    </xf>
    <xf numFmtId="2" fontId="50" fillId="0" borderId="32" xfId="198" applyNumberFormat="1" applyFont="1" applyBorder="1" applyAlignment="1">
      <alignment horizontal="center" vertical="center" wrapText="1"/>
    </xf>
    <xf numFmtId="1" fontId="50" fillId="0" borderId="33" xfId="198" applyNumberFormat="1" applyFont="1" applyBorder="1" applyAlignment="1">
      <alignment horizontal="center" vertical="center" wrapText="1"/>
    </xf>
    <xf numFmtId="0" fontId="45" fillId="0" borderId="0" xfId="196" applyFont="1"/>
    <xf numFmtId="0" fontId="55" fillId="0" borderId="0" xfId="196" applyFont="1" applyAlignment="1">
      <alignment horizontal="left"/>
    </xf>
    <xf numFmtId="0" fontId="49" fillId="0" borderId="0" xfId="2" applyFont="1" applyBorder="1" applyAlignment="1" applyProtection="1"/>
    <xf numFmtId="0" fontId="57" fillId="0" borderId="63" xfId="193" applyFont="1" applyBorder="1" applyAlignment="1">
      <alignment horizontal="right"/>
    </xf>
    <xf numFmtId="0" fontId="52" fillId="0" borderId="21" xfId="193" applyFont="1" applyBorder="1" applyAlignment="1"/>
    <xf numFmtId="0" fontId="30" fillId="0" borderId="0" xfId="193" applyFont="1" applyBorder="1"/>
    <xf numFmtId="0" fontId="58" fillId="0" borderId="64" xfId="193" applyFont="1" applyBorder="1" applyAlignment="1">
      <alignment horizontal="center" vertical="center" wrapText="1"/>
    </xf>
    <xf numFmtId="10" fontId="58" fillId="0" borderId="65" xfId="193" applyNumberFormat="1" applyFont="1" applyBorder="1" applyAlignment="1">
      <alignment horizontal="center" vertical="center" wrapText="1"/>
    </xf>
    <xf numFmtId="0" fontId="59" fillId="0" borderId="66" xfId="193" applyFont="1" applyBorder="1" applyAlignment="1">
      <alignment vertical="center"/>
    </xf>
    <xf numFmtId="0" fontId="59" fillId="0" borderId="67" xfId="193" applyFont="1" applyBorder="1" applyAlignment="1">
      <alignment horizontal="right" vertical="center"/>
    </xf>
    <xf numFmtId="0" fontId="59" fillId="0" borderId="25" xfId="193" applyFont="1" applyBorder="1" applyAlignment="1">
      <alignment vertical="center"/>
    </xf>
    <xf numFmtId="0" fontId="60" fillId="0" borderId="25" xfId="196" applyFont="1" applyBorder="1" applyAlignment="1">
      <alignment vertical="center"/>
    </xf>
    <xf numFmtId="0" fontId="59" fillId="0" borderId="69" xfId="193" applyFont="1" applyBorder="1" applyAlignment="1">
      <alignment vertical="center"/>
    </xf>
    <xf numFmtId="0" fontId="30" fillId="0" borderId="0" xfId="193" applyBorder="1"/>
    <xf numFmtId="0" fontId="30" fillId="0" borderId="0" xfId="193" applyBorder="1" applyAlignment="1">
      <alignment horizontal="center"/>
    </xf>
    <xf numFmtId="0" fontId="57" fillId="0" borderId="21" xfId="193" applyFont="1" applyBorder="1" applyAlignment="1"/>
    <xf numFmtId="169" fontId="30" fillId="0" borderId="0" xfId="193" applyNumberFormat="1" applyBorder="1"/>
    <xf numFmtId="4" fontId="30" fillId="0" borderId="0" xfId="193" applyNumberFormat="1" applyBorder="1"/>
    <xf numFmtId="4" fontId="30" fillId="0" borderId="0" xfId="193" applyNumberFormat="1" applyFont="1" applyBorder="1"/>
    <xf numFmtId="171" fontId="30" fillId="0" borderId="0" xfId="193" applyNumberFormat="1" applyFont="1" applyBorder="1"/>
    <xf numFmtId="0" fontId="59" fillId="0" borderId="25" xfId="193" applyFont="1" applyBorder="1" applyAlignment="1">
      <alignment horizontal="right" vertical="center"/>
    </xf>
    <xf numFmtId="0" fontId="61" fillId="0" borderId="0" xfId="193" applyFont="1" applyBorder="1"/>
    <xf numFmtId="171" fontId="30" fillId="0" borderId="0" xfId="193" applyNumberFormat="1" applyBorder="1"/>
    <xf numFmtId="0" fontId="46" fillId="0" borderId="0" xfId="193" applyFont="1" applyBorder="1" applyAlignment="1">
      <alignment horizontal="center" vertical="center" wrapText="1"/>
    </xf>
    <xf numFmtId="0" fontId="30" fillId="0" borderId="0" xfId="197"/>
    <xf numFmtId="0" fontId="44" fillId="0" borderId="0" xfId="193" applyFont="1" applyBorder="1" applyAlignment="1">
      <alignment horizontal="left" vertical="center"/>
    </xf>
    <xf numFmtId="0" fontId="30" fillId="0" borderId="0" xfId="193" applyAlignment="1">
      <alignment vertical="center"/>
    </xf>
    <xf numFmtId="170" fontId="30" fillId="0" borderId="0" xfId="1" applyNumberFormat="1" applyFont="1" applyBorder="1" applyAlignment="1" applyProtection="1"/>
    <xf numFmtId="169" fontId="58" fillId="0" borderId="59" xfId="193" applyNumberFormat="1" applyFont="1" applyBorder="1" applyAlignment="1">
      <alignment horizontal="center" vertical="center" wrapText="1"/>
    </xf>
    <xf numFmtId="10" fontId="58" fillId="0" borderId="59" xfId="193" applyNumberFormat="1" applyFont="1" applyBorder="1" applyAlignment="1">
      <alignment horizontal="center" vertical="center" wrapText="1"/>
    </xf>
    <xf numFmtId="171" fontId="63" fillId="0" borderId="27" xfId="193" applyNumberFormat="1" applyFont="1" applyBorder="1" applyAlignment="1">
      <alignment vertical="center"/>
    </xf>
    <xf numFmtId="170" fontId="63" fillId="0" borderId="27" xfId="214" applyNumberFormat="1" applyFont="1" applyBorder="1" applyAlignment="1" applyProtection="1">
      <alignment vertical="center"/>
    </xf>
    <xf numFmtId="171" fontId="60" fillId="0" borderId="68" xfId="193" applyNumberFormat="1" applyFont="1" applyBorder="1" applyAlignment="1">
      <alignment vertical="center"/>
    </xf>
    <xf numFmtId="170" fontId="60" fillId="0" borderId="68" xfId="214" applyNumberFormat="1" applyFont="1" applyBorder="1" applyAlignment="1" applyProtection="1">
      <alignment vertical="center"/>
    </xf>
    <xf numFmtId="171" fontId="63" fillId="0" borderId="68" xfId="193" applyNumberFormat="1" applyFont="1" applyBorder="1" applyAlignment="1">
      <alignment vertical="center"/>
    </xf>
    <xf numFmtId="170" fontId="63" fillId="0" borderId="68" xfId="214" applyNumberFormat="1" applyFont="1" applyBorder="1" applyAlignment="1" applyProtection="1">
      <alignment vertical="center"/>
    </xf>
    <xf numFmtId="171" fontId="63" fillId="0" borderId="33" xfId="193" applyNumberFormat="1" applyFont="1" applyBorder="1" applyAlignment="1">
      <alignment vertical="center"/>
    </xf>
    <xf numFmtId="170" fontId="63" fillId="0" borderId="70" xfId="214" applyNumberFormat="1" applyFont="1" applyBorder="1" applyAlignment="1" applyProtection="1">
      <alignment vertical="center"/>
    </xf>
    <xf numFmtId="170" fontId="63" fillId="0" borderId="71" xfId="214" applyNumberFormat="1" applyFont="1" applyBorder="1" applyAlignment="1" applyProtection="1">
      <alignment vertical="center"/>
    </xf>
    <xf numFmtId="0" fontId="63" fillId="0" borderId="24" xfId="195" applyFont="1" applyBorder="1" applyAlignment="1">
      <alignment horizontal="center" vertical="center" wrapText="1"/>
    </xf>
    <xf numFmtId="0" fontId="58" fillId="0" borderId="72" xfId="193" applyFont="1" applyBorder="1" applyAlignment="1">
      <alignment horizontal="center" vertical="center" wrapText="1"/>
    </xf>
    <xf numFmtId="0" fontId="58" fillId="0" borderId="0" xfId="193" applyFont="1" applyAlignment="1">
      <alignment vertical="center"/>
    </xf>
    <xf numFmtId="171" fontId="58" fillId="0" borderId="0" xfId="193" applyNumberFormat="1" applyFont="1" applyAlignment="1">
      <alignment horizontal="center" vertical="center"/>
    </xf>
    <xf numFmtId="0" fontId="64" fillId="0" borderId="0" xfId="193" applyFont="1" applyAlignment="1">
      <alignment vertical="center" wrapText="1"/>
    </xf>
    <xf numFmtId="171" fontId="64" fillId="0" borderId="0" xfId="193" applyNumberFormat="1" applyFont="1" applyAlignment="1">
      <alignment horizontal="center" vertical="center"/>
    </xf>
    <xf numFmtId="4" fontId="59" fillId="0" borderId="74" xfId="193" applyNumberFormat="1" applyFont="1" applyBorder="1" applyAlignment="1">
      <alignment horizontal="center" vertical="center"/>
    </xf>
    <xf numFmtId="171" fontId="59" fillId="0" borderId="75" xfId="193" applyNumberFormat="1" applyFont="1" applyBorder="1" applyAlignment="1">
      <alignment horizontal="center" vertical="center"/>
    </xf>
    <xf numFmtId="4" fontId="59" fillId="0" borderId="76" xfId="193" applyNumberFormat="1" applyFont="1" applyBorder="1" applyAlignment="1">
      <alignment horizontal="center" vertical="center"/>
    </xf>
    <xf numFmtId="171" fontId="59" fillId="0" borderId="77" xfId="193" applyNumberFormat="1" applyFont="1" applyBorder="1" applyAlignment="1">
      <alignment horizontal="center" vertical="center"/>
    </xf>
    <xf numFmtId="4" fontId="59" fillId="0" borderId="78" xfId="193" applyNumberFormat="1" applyFont="1" applyBorder="1" applyAlignment="1">
      <alignment horizontal="center" vertical="center"/>
    </xf>
    <xf numFmtId="171" fontId="59" fillId="0" borderId="79" xfId="193" applyNumberFormat="1" applyFont="1" applyBorder="1" applyAlignment="1">
      <alignment horizontal="center" vertical="center"/>
    </xf>
    <xf numFmtId="49" fontId="58" fillId="0" borderId="59" xfId="193" applyNumberFormat="1" applyFont="1" applyBorder="1" applyAlignment="1">
      <alignment horizontal="center" vertical="center" wrapText="1"/>
    </xf>
    <xf numFmtId="0" fontId="44" fillId="28" borderId="63" xfId="193" applyFont="1" applyFill="1" applyBorder="1" applyAlignment="1">
      <alignment horizontal="left" vertical="center"/>
    </xf>
    <xf numFmtId="0" fontId="44" fillId="28" borderId="21" xfId="193" applyFont="1" applyFill="1" applyBorder="1" applyAlignment="1">
      <alignment horizontal="left" vertical="center"/>
    </xf>
    <xf numFmtId="0" fontId="53" fillId="0" borderId="0" xfId="157" applyFont="1" applyBorder="1" applyAlignment="1">
      <alignment horizontal="left" vertical="center" wrapText="1"/>
    </xf>
    <xf numFmtId="0" fontId="53" fillId="0" borderId="73" xfId="157" applyFont="1" applyBorder="1" applyAlignment="1">
      <alignment horizontal="left" vertical="center" wrapText="1"/>
    </xf>
    <xf numFmtId="0" fontId="44" fillId="51" borderId="0" xfId="161" applyFont="1" applyFill="1" applyBorder="1" applyAlignment="1">
      <alignment horizontal="left" vertical="center" wrapText="1"/>
    </xf>
    <xf numFmtId="0" fontId="55" fillId="0" borderId="0" xfId="196" applyFont="1" applyBorder="1" applyAlignment="1">
      <alignment horizontal="left" vertical="center" wrapText="1"/>
    </xf>
    <xf numFmtId="0" fontId="44" fillId="53" borderId="63" xfId="196" applyFont="1" applyFill="1" applyBorder="1" applyAlignment="1">
      <alignment horizontal="left" vertical="center"/>
    </xf>
    <xf numFmtId="0" fontId="44" fillId="53" borderId="0" xfId="196" applyFont="1" applyFill="1" applyBorder="1" applyAlignment="1">
      <alignment horizontal="left" vertical="center"/>
    </xf>
    <xf numFmtId="0" fontId="55" fillId="0" borderId="0" xfId="196" applyFont="1" applyAlignment="1">
      <alignment horizontal="left"/>
    </xf>
    <xf numFmtId="0" fontId="53" fillId="0" borderId="24" xfId="193" applyFont="1" applyBorder="1" applyAlignment="1">
      <alignment horizontal="left" vertical="center" wrapText="1"/>
    </xf>
    <xf numFmtId="0" fontId="56" fillId="10" borderId="0" xfId="193" applyFont="1" applyFill="1" applyBorder="1" applyAlignment="1">
      <alignment horizontal="left" vertical="center"/>
    </xf>
    <xf numFmtId="0" fontId="56" fillId="13" borderId="0" xfId="193" applyFont="1" applyFill="1" applyBorder="1" applyAlignment="1">
      <alignment horizontal="left" vertical="center"/>
    </xf>
    <xf numFmtId="0" fontId="44" fillId="28" borderId="0" xfId="193" applyFont="1" applyFill="1" applyBorder="1" applyAlignment="1">
      <alignment horizontal="left" vertical="center"/>
    </xf>
  </cellXfs>
  <cellStyles count="237">
    <cellStyle name="100" xfId="3"/>
    <cellStyle name="20% - Акцент1 2" xfId="4"/>
    <cellStyle name="20% - Акцент1 2 2" xfId="5"/>
    <cellStyle name="20% - Акцент1 2 3" xfId="6"/>
    <cellStyle name="20% - Акцент1 3" xfId="7"/>
    <cellStyle name="20% - Акцент2 2" xfId="8"/>
    <cellStyle name="20% - Акцент2 2 2" xfId="9"/>
    <cellStyle name="20% - Акцент2 2 3" xfId="10"/>
    <cellStyle name="20% - Акцент2 3" xfId="11"/>
    <cellStyle name="20% - Акцент3 2" xfId="12"/>
    <cellStyle name="20% - Акцент3 2 2" xfId="13"/>
    <cellStyle name="20% - Акцент3 2 3" xfId="14"/>
    <cellStyle name="20% - Акцент3 3" xfId="15"/>
    <cellStyle name="20% - Акцент4 2" xfId="16"/>
    <cellStyle name="20% - Акцент4 2 2" xfId="17"/>
    <cellStyle name="20% - Акцент4 2 3" xfId="18"/>
    <cellStyle name="20% - Акцент4 3" xfId="19"/>
    <cellStyle name="20% - Акцент5 2" xfId="20"/>
    <cellStyle name="20% - Акцент5 2 2" xfId="21"/>
    <cellStyle name="20% - Акцент5 2 3" xfId="22"/>
    <cellStyle name="20% - Акцент5 3" xfId="23"/>
    <cellStyle name="20% - Акцент6 2" xfId="24"/>
    <cellStyle name="20% - Акцент6 2 2" xfId="25"/>
    <cellStyle name="20% - Акцент6 2 3" xfId="26"/>
    <cellStyle name="20% - Акцент6 3" xfId="27"/>
    <cellStyle name="40% - Акцент1 2" xfId="28"/>
    <cellStyle name="40% - Акцент1 2 2" xfId="29"/>
    <cellStyle name="40% - Акцент1 2 3" xfId="30"/>
    <cellStyle name="40% - Акцент1 3" xfId="31"/>
    <cellStyle name="40% - Акцент2 2" xfId="32"/>
    <cellStyle name="40% - Акцент2 2 2" xfId="33"/>
    <cellStyle name="40% - Акцент2 2 3" xfId="34"/>
    <cellStyle name="40% - Акцент2 3" xfId="35"/>
    <cellStyle name="40% - Акцент3 2" xfId="36"/>
    <cellStyle name="40% - Акцент3 2 2" xfId="37"/>
    <cellStyle name="40% - Акцент3 2 3" xfId="38"/>
    <cellStyle name="40% - Акцент3 3" xfId="39"/>
    <cellStyle name="40% - Акцент4 2" xfId="40"/>
    <cellStyle name="40% - Акцент4 2 2" xfId="41"/>
    <cellStyle name="40% - Акцент4 2 3" xfId="42"/>
    <cellStyle name="40% - Акцент4 3" xfId="43"/>
    <cellStyle name="40% - Акцент5 2" xfId="44"/>
    <cellStyle name="40% - Акцент5 2 2" xfId="45"/>
    <cellStyle name="40% - Акцент5 2 3" xfId="46"/>
    <cellStyle name="40% - Акцент5 3" xfId="47"/>
    <cellStyle name="40% - Акцент6 2" xfId="48"/>
    <cellStyle name="40% - Акцент6 2 2" xfId="49"/>
    <cellStyle name="40% - Акцент6 2 3" xfId="50"/>
    <cellStyle name="40% - Акцент6 3" xfId="51"/>
    <cellStyle name="60% - Акцент1 2" xfId="52"/>
    <cellStyle name="60% - Акцент1 2 2" xfId="53"/>
    <cellStyle name="60% - Акцент1 2 3" xfId="54"/>
    <cellStyle name="60% - Акцент1 3" xfId="55"/>
    <cellStyle name="60% - Акцент2 2" xfId="56"/>
    <cellStyle name="60% - Акцент2 2 2" xfId="57"/>
    <cellStyle name="60% - Акцент2 2 3" xfId="58"/>
    <cellStyle name="60% - Акцент2 3" xfId="59"/>
    <cellStyle name="60% - Акцент3 2" xfId="60"/>
    <cellStyle name="60% - Акцент3 2 2" xfId="61"/>
    <cellStyle name="60% - Акцент3 2 3" xfId="62"/>
    <cellStyle name="60% - Акцент3 3" xfId="63"/>
    <cellStyle name="60% - Акцент4 2" xfId="64"/>
    <cellStyle name="60% - Акцент4 2 2" xfId="65"/>
    <cellStyle name="60% - Акцент4 2 3" xfId="66"/>
    <cellStyle name="60% - Акцент4 3" xfId="67"/>
    <cellStyle name="60% - Акцент5 2" xfId="68"/>
    <cellStyle name="60% - Акцент5 2 2" xfId="69"/>
    <cellStyle name="60% - Акцент5 2 3" xfId="70"/>
    <cellStyle name="60% - Акцент5 3" xfId="71"/>
    <cellStyle name="60% - Акцент6 2" xfId="72"/>
    <cellStyle name="60% - Акцент6 2 2" xfId="73"/>
    <cellStyle name="60% - Акцент6 2 3" xfId="74"/>
    <cellStyle name="60% - Акцент6 3" xfId="75"/>
    <cellStyle name="Comma [0]" xfId="76"/>
    <cellStyle name="Comma [0] 2" xfId="77"/>
    <cellStyle name="Currency [0]" xfId="78"/>
    <cellStyle name="Currency [0] 2" xfId="79"/>
    <cellStyle name="Hyperlink 2" xfId="80"/>
    <cellStyle name="Normal 2" xfId="81"/>
    <cellStyle name="Normal 3" xfId="82"/>
    <cellStyle name="Normal 4" xfId="83"/>
    <cellStyle name="normální_Bilancování 2005Q4 - final" xfId="84"/>
    <cellStyle name="Percent 2" xfId="85"/>
    <cellStyle name="Percent 3" xfId="86"/>
    <cellStyle name="Акцент1 2" xfId="87"/>
    <cellStyle name="Акцент1 2 2" xfId="88"/>
    <cellStyle name="Акцент1 2 3" xfId="89"/>
    <cellStyle name="Акцент1 3" xfId="90"/>
    <cellStyle name="Акцент2 2" xfId="91"/>
    <cellStyle name="Акцент2 2 2" xfId="92"/>
    <cellStyle name="Акцент2 2 3" xfId="93"/>
    <cellStyle name="Акцент2 3" xfId="94"/>
    <cellStyle name="Акцент3 2" xfId="95"/>
    <cellStyle name="Акцент3 2 2" xfId="96"/>
    <cellStyle name="Акцент3 2 3" xfId="97"/>
    <cellStyle name="Акцент3 3" xfId="98"/>
    <cellStyle name="Акцент4 2" xfId="99"/>
    <cellStyle name="Акцент4 2 2" xfId="100"/>
    <cellStyle name="Акцент4 2 3" xfId="101"/>
    <cellStyle name="Акцент4 3" xfId="102"/>
    <cellStyle name="Акцент5 2" xfId="103"/>
    <cellStyle name="Акцент5 2 2" xfId="104"/>
    <cellStyle name="Акцент5 2 3" xfId="105"/>
    <cellStyle name="Акцент5 3" xfId="106"/>
    <cellStyle name="Акцент6 2" xfId="107"/>
    <cellStyle name="Акцент6 2 2" xfId="108"/>
    <cellStyle name="Акцент6 2 3" xfId="109"/>
    <cellStyle name="Акцент6 3" xfId="110"/>
    <cellStyle name="Ввод  2" xfId="111"/>
    <cellStyle name="Ввод  2 2" xfId="112"/>
    <cellStyle name="Ввод  2 3" xfId="113"/>
    <cellStyle name="Ввод  3" xfId="114"/>
    <cellStyle name="Вывод 2" xfId="115"/>
    <cellStyle name="Вывод 2 2" xfId="116"/>
    <cellStyle name="Вывод 2 3" xfId="117"/>
    <cellStyle name="Вывод 3" xfId="118"/>
    <cellStyle name="Вычисление 2" xfId="119"/>
    <cellStyle name="Вычисление 2 2" xfId="120"/>
    <cellStyle name="Вычисление 2 3" xfId="121"/>
    <cellStyle name="Вычисление 3" xfId="122"/>
    <cellStyle name="Гиперссылка" xfId="2" builtinId="8"/>
    <cellStyle name="Гиперссылка 2" xfId="123"/>
    <cellStyle name="Гиперссылка 3" xfId="124"/>
    <cellStyle name="Гиперссылка 4" xfId="125"/>
    <cellStyle name="Заголовки до таблиць в бюлетень" xfId="126"/>
    <cellStyle name="Заголовок 1 2" xfId="127"/>
    <cellStyle name="Заголовок 1 2 2" xfId="128"/>
    <cellStyle name="Заголовок 1 2 3" xfId="129"/>
    <cellStyle name="Заголовок 1 3" xfId="130"/>
    <cellStyle name="Заголовок 2 2" xfId="131"/>
    <cellStyle name="Заголовок 2 2 2" xfId="132"/>
    <cellStyle name="Заголовок 2 2 3" xfId="133"/>
    <cellStyle name="Заголовок 2 3" xfId="134"/>
    <cellStyle name="Заголовок 3 2" xfId="135"/>
    <cellStyle name="Заголовок 3 2 2" xfId="136"/>
    <cellStyle name="Заголовок 3 2 3" xfId="137"/>
    <cellStyle name="Заголовок 3 3" xfId="138"/>
    <cellStyle name="Заголовок 4 2" xfId="139"/>
    <cellStyle name="Заголовок 4 2 2" xfId="140"/>
    <cellStyle name="Заголовок 4 2 3" xfId="141"/>
    <cellStyle name="Заголовок 4 3" xfId="142"/>
    <cellStyle name="Итог 2" xfId="143"/>
    <cellStyle name="Итог 2 2" xfId="144"/>
    <cellStyle name="Итог 2 3" xfId="145"/>
    <cellStyle name="Итог 3" xfId="146"/>
    <cellStyle name="Контрольная ячейка 2" xfId="147"/>
    <cellStyle name="Контрольная ячейка 2 2" xfId="148"/>
    <cellStyle name="Контрольная ячейка 2 3" xfId="149"/>
    <cellStyle name="Контрольная ячейка 3" xfId="150"/>
    <cellStyle name="Название 2" xfId="151"/>
    <cellStyle name="Нейтральный 2" xfId="152"/>
    <cellStyle name="Нейтральный 2 2" xfId="153"/>
    <cellStyle name="Нейтральный 2 3" xfId="154"/>
    <cellStyle name="Нейтральный 3" xfId="155"/>
    <cellStyle name="Обычный" xfId="0" builtinId="0"/>
    <cellStyle name="Обычный 2" xfId="156"/>
    <cellStyle name="Обычный 2 2" xfId="157"/>
    <cellStyle name="Обычный 2 3" xfId="158"/>
    <cellStyle name="Обычный 2 4" xfId="159"/>
    <cellStyle name="Обычный 2 5" xfId="160"/>
    <cellStyle name="Обычный 2 5 2" xfId="161"/>
    <cellStyle name="Обычный 2 5 2 2" xfId="162"/>
    <cellStyle name="Обычный 2 5 2 3" xfId="163"/>
    <cellStyle name="Обычный 2 5 3" xfId="164"/>
    <cellStyle name="Обычный 2 5 3 2" xfId="165"/>
    <cellStyle name="Обычный 2 5 3 3" xfId="166"/>
    <cellStyle name="Обычный 2 5 4" xfId="167"/>
    <cellStyle name="Обычный 2 5 5" xfId="168"/>
    <cellStyle name="Обычный 2 6" xfId="169"/>
    <cellStyle name="Обычный 2 7" xfId="170"/>
    <cellStyle name="Обычный 2 8" xfId="171"/>
    <cellStyle name="Обычный 2_2013_PR" xfId="172"/>
    <cellStyle name="Обычный 3" xfId="173"/>
    <cellStyle name="Обычный 3 2" xfId="174"/>
    <cellStyle name="Обычный 3 3" xfId="175"/>
    <cellStyle name="Обычный 4" xfId="176"/>
    <cellStyle name="Обычный 5" xfId="177"/>
    <cellStyle name="Обычный 5 2" xfId="178"/>
    <cellStyle name="Обычный 5 2 2" xfId="179"/>
    <cellStyle name="Обычный 5_РОБОЧИЙ_Q4_2013" xfId="180"/>
    <cellStyle name="Обычный 6" xfId="181"/>
    <cellStyle name="Обычный 7" xfId="182"/>
    <cellStyle name="Обычный 7 2" xfId="183"/>
    <cellStyle name="Обычный 7 2 2" xfId="184"/>
    <cellStyle name="Обычный 7 2 2 2" xfId="185"/>
    <cellStyle name="Обычный 7 2 2 3" xfId="186"/>
    <cellStyle name="Обычный 7 2 3" xfId="187"/>
    <cellStyle name="Обычный 7 2 4" xfId="188"/>
    <cellStyle name="Обычный 7 3" xfId="189"/>
    <cellStyle name="Обычный 7 3 2" xfId="190"/>
    <cellStyle name="Обычный 7 3 3" xfId="191"/>
    <cellStyle name="Обычный 8" xfId="192"/>
    <cellStyle name="Обычный_Q1 2010" xfId="193"/>
    <cellStyle name="Обычный_Q1 2010 2" xfId="194"/>
    <cellStyle name="Обычный_Q1 2011" xfId="195"/>
    <cellStyle name="Обычный_Аналіз_3q_09" xfId="196"/>
    <cellStyle name="Обычный_Исходники_Q4_2011" xfId="197"/>
    <cellStyle name="Обычный_Книга1" xfId="198"/>
    <cellStyle name="Плохой 2" xfId="199"/>
    <cellStyle name="Плохой 2 2" xfId="200"/>
    <cellStyle name="Плохой 2 3" xfId="201"/>
    <cellStyle name="Плохой 3" xfId="202"/>
    <cellStyle name="Пояснение 2" xfId="203"/>
    <cellStyle name="Пояснение 2 2" xfId="204"/>
    <cellStyle name="Пояснение 2 3" xfId="205"/>
    <cellStyle name="Пояснение 3" xfId="206"/>
    <cellStyle name="Примечание 2" xfId="207"/>
    <cellStyle name="Примечание 2 2" xfId="208"/>
    <cellStyle name="Примечание 2 3" xfId="209"/>
    <cellStyle name="Примечание 3" xfId="210"/>
    <cellStyle name="Процентный" xfId="1" builtinId="5"/>
    <cellStyle name="Процентный 2" xfId="211"/>
    <cellStyle name="Процентный 2 2" xfId="212"/>
    <cellStyle name="Процентный 2 3" xfId="213"/>
    <cellStyle name="Процентный 3" xfId="214"/>
    <cellStyle name="Процентный 4" xfId="215"/>
    <cellStyle name="Процентный 4 2" xfId="216"/>
    <cellStyle name="Связанная ячейка 2" xfId="217"/>
    <cellStyle name="Связанная ячейка 2 2" xfId="218"/>
    <cellStyle name="Связанная ячейка 2 3" xfId="219"/>
    <cellStyle name="Связанная ячейка 3" xfId="220"/>
    <cellStyle name="Текст предупреждения 2" xfId="221"/>
    <cellStyle name="Текст предупреждения 2 2" xfId="222"/>
    <cellStyle name="Текст предупреждения 2 3" xfId="223"/>
    <cellStyle name="Текст предупреждения 3" xfId="224"/>
    <cellStyle name="Тысячи [0]_MM95 (3)" xfId="225"/>
    <cellStyle name="Тысячи_MM95 (3)" xfId="226"/>
    <cellStyle name="Финансовый 2" xfId="227"/>
    <cellStyle name="Финансовый 2 2" xfId="228"/>
    <cellStyle name="Финансовый 2 2 2" xfId="229"/>
    <cellStyle name="Финансовый 2 2 3" xfId="230"/>
    <cellStyle name="Финансовый 2 3" xfId="231"/>
    <cellStyle name="Хороший 2" xfId="232"/>
    <cellStyle name="Хороший 2 2" xfId="233"/>
    <cellStyle name="Хороший 2 3" xfId="234"/>
    <cellStyle name="Хороший 3" xfId="235"/>
    <cellStyle name="Шапка" xfId="236"/>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FF000000"/>
      <rgbColor rgb="FFFFFFFF"/>
      <rgbColor rgb="FFFF0000"/>
      <rgbColor rgb="FF00FF00"/>
      <rgbColor rgb="FF0000FF"/>
      <rgbColor rgb="FFFFEB9C"/>
      <rgbColor rgb="FFFCC3B9"/>
      <rgbColor rgb="FF4BAAC5"/>
      <rgbColor rgb="FFD9D9D9"/>
      <rgbColor rgb="FF007D3F"/>
      <rgbColor rgb="FF000080"/>
      <rgbColor rgb="FF7F7F7F"/>
      <rgbColor rgb="FFA8A8A8"/>
      <rgbColor rgb="FF204F80"/>
      <rgbColor rgb="FFD0C0C0"/>
      <rgbColor rgb="FF808080"/>
      <rgbColor rgb="FFB3A2C7"/>
      <rgbColor rgb="FFD99694"/>
      <rgbColor rgb="FFFFFFCC"/>
      <rgbColor rgb="FFCCFFFF"/>
      <rgbColor rgb="FF760642"/>
      <rgbColor rgb="FFFF8080"/>
      <rgbColor rgb="FF0066CC"/>
      <rgbColor rgb="FFCBC5EB"/>
      <rgbColor rgb="FFF2F2F2"/>
      <rgbColor rgb="FFFDC9AD"/>
      <rgbColor rgb="FFC3D69B"/>
      <rgbColor rgb="FF97B5D9"/>
      <rgbColor rgb="FFBFD7EC"/>
      <rgbColor rgb="FFEFDFE7"/>
      <rgbColor rgb="FF5877B0"/>
      <rgbColor rgb="FFF1F1DE"/>
      <rgbColor rgb="FF00BDFA"/>
      <rgbColor rgb="FFE0ECF4"/>
      <rgbColor rgb="FFCBFDCD"/>
      <rgbColor rgb="FFFFFF99"/>
      <rgbColor rgb="FF97CBFB"/>
      <rgbColor rgb="FFFF99CC"/>
      <rgbColor rgb="FFCC99FF"/>
      <rgbColor rgb="FFFFD0A0"/>
      <rgbColor rgb="FF4280B2"/>
      <rgbColor rgb="FF33CCCC"/>
      <rgbColor rgb="FF9EBD45"/>
      <rgbColor rgb="FFFFC900"/>
      <rgbColor rgb="FFFF9900"/>
      <rgbColor rgb="FFFE7300"/>
      <rgbColor rgb="FF8064A2"/>
      <rgbColor rgb="FF969696"/>
      <rgbColor rgb="FF023263"/>
      <rgbColor rgb="FF339966"/>
      <rgbColor rgb="FFD7E8BE"/>
      <rgbColor rgb="FF3F394E"/>
      <rgbColor rgb="FFA74E13"/>
      <rgbColor rgb="FFF79646"/>
      <rgbColor rgb="FF333399"/>
      <rgbColor rgb="FF333333"/>
      <rgbColor rgb="00003366"/>
      <rgbColor rgb="00339966"/>
      <rgbColor rgb="00003300"/>
      <rgbColor rgb="00333300"/>
      <rgbColor rgb="00993300"/>
      <rgbColor rgb="00993366"/>
      <rgbColor rgb="00333399"/>
      <rgbColor rgb="00333333"/>
    </indexedColors>
    <mruColors>
      <color rgb="FFC18F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c:style val="2"/>
  <c:chart>
    <c:autoTitleDeleted val="1"/>
    <c:plotArea>
      <c:layout>
        <c:manualLayout>
          <c:layoutTarget val="inner"/>
          <c:xMode val="edge"/>
          <c:yMode val="edge"/>
          <c:x val="0.31943261202930601"/>
          <c:y val="2.1651454043727401E-2"/>
          <c:w val="0.65675583574714602"/>
          <c:h val="0.85643529328521895"/>
        </c:manualLayout>
      </c:layout>
      <c:barChart>
        <c:barDir val="bar"/>
        <c:grouping val="clustered"/>
        <c:varyColors val="0"/>
        <c:ser>
          <c:idx val="0"/>
          <c:order val="0"/>
          <c:tx>
            <c:strRef>
              <c:f>'Іndexes-Ukraine and the World'!$I$2</c:f>
              <c:strCache>
                <c:ptCount val="1"/>
                <c:pt idx="0">
                  <c:v>Q1 2021 </c:v>
                </c:pt>
              </c:strCache>
            </c:strRef>
          </c:tx>
          <c:spPr>
            <a:solidFill>
              <a:srgbClr val="00B0F0"/>
            </a:solidFill>
            <a:ln w="25560">
              <a:noFill/>
            </a:ln>
          </c:spPr>
          <c:invertIfNegative val="0"/>
          <c:dPt>
            <c:idx val="0"/>
            <c:invertIfNegative val="0"/>
            <c:bubble3D val="0"/>
          </c:dPt>
          <c:dPt>
            <c:idx val="1"/>
            <c:invertIfNegative val="0"/>
            <c:bubble3D val="0"/>
          </c:dPt>
          <c:dPt>
            <c:idx val="2"/>
            <c:invertIfNegative val="0"/>
            <c:bubble3D val="0"/>
          </c:dPt>
          <c:dPt>
            <c:idx val="3"/>
            <c:invertIfNegative val="0"/>
            <c:bubble3D val="0"/>
          </c:dPt>
          <c:dPt>
            <c:idx val="4"/>
            <c:invertIfNegative val="0"/>
            <c:bubble3D val="0"/>
          </c:dPt>
          <c:dPt>
            <c:idx val="5"/>
            <c:invertIfNegative val="0"/>
            <c:bubble3D val="0"/>
            <c:spPr>
              <a:solidFill>
                <a:srgbClr val="FFC000"/>
              </a:solidFill>
              <a:ln w="25560">
                <a:noFill/>
              </a:ln>
            </c:spPr>
          </c:dPt>
          <c:dPt>
            <c:idx val="6"/>
            <c:invertIfNegative val="0"/>
            <c:bubble3D val="0"/>
          </c:dPt>
          <c:dPt>
            <c:idx val="7"/>
            <c:invertIfNegative val="0"/>
            <c:bubble3D val="0"/>
          </c:dPt>
          <c:dPt>
            <c:idx val="8"/>
            <c:invertIfNegative val="0"/>
            <c:bubble3D val="0"/>
          </c:dPt>
          <c:dPt>
            <c:idx val="9"/>
            <c:invertIfNegative val="0"/>
            <c:bubble3D val="0"/>
          </c:dPt>
          <c:dPt>
            <c:idx val="10"/>
            <c:invertIfNegative val="0"/>
            <c:bubble3D val="0"/>
          </c:dPt>
          <c:dPt>
            <c:idx val="11"/>
            <c:invertIfNegative val="0"/>
            <c:bubble3D val="0"/>
          </c:dPt>
          <c:dPt>
            <c:idx val="12"/>
            <c:invertIfNegative val="0"/>
            <c:bubble3D val="0"/>
          </c:dPt>
          <c:dPt>
            <c:idx val="13"/>
            <c:invertIfNegative val="0"/>
            <c:bubble3D val="0"/>
          </c:dPt>
          <c:dPt>
            <c:idx val="14"/>
            <c:invertIfNegative val="0"/>
            <c:bubble3D val="0"/>
          </c:dPt>
          <c:dPt>
            <c:idx val="15"/>
            <c:invertIfNegative val="0"/>
            <c:bubble3D val="0"/>
          </c:dPt>
          <c:dPt>
            <c:idx val="16"/>
            <c:invertIfNegative val="0"/>
            <c:bubble3D val="0"/>
          </c:dPt>
          <c:dPt>
            <c:idx val="17"/>
            <c:invertIfNegative val="0"/>
            <c:bubble3D val="0"/>
            <c:spPr>
              <a:solidFill>
                <a:srgbClr val="FFC000"/>
              </a:solidFill>
              <a:ln w="25560">
                <a:noFill/>
              </a:ln>
            </c:spPr>
          </c:dPt>
          <c:dLbls>
            <c:dLbl>
              <c:idx val="0"/>
              <c:layout>
                <c:manualLayout>
                  <c:x val="-3.2913825917334099E-3"/>
                  <c:y val="-1.03985168164405E-4"/>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
              <c:layout>
                <c:manualLayout>
                  <c:x val="-3.3350334899391199E-3"/>
                  <c:y val="5.5570772897238097E-3"/>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2"/>
              <c:layout>
                <c:manualLayout>
                  <c:x val="-4.9620830828202604E-4"/>
                  <c:y val="2.9575498446121899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3"/>
              <c:layout>
                <c:manualLayout>
                  <c:x val="-2.23864876743889E-3"/>
                  <c:y val="3.2309375319669801E-3"/>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4"/>
              <c:layout>
                <c:manualLayout>
                  <c:x val="-4.3656141556848004E-3"/>
                  <c:y val="5.46767540733865E-4"/>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5"/>
              <c:layout>
                <c:manualLayout>
                  <c:x val="-2.3715494574698399E-3"/>
                  <c:y val="2.9574480856161501E-3"/>
                </c:manualLayout>
              </c:layout>
              <c:numFmt formatCode="0.0%" sourceLinked="0"/>
              <c:spPr/>
              <c:txPr>
                <a:bodyPr wrap="square"/>
                <a:lstStyle/>
                <a:p>
                  <a:pPr>
                    <a:defRPr sz="1100" b="1" strike="noStrike" spc="-1">
                      <a:solidFill>
                        <a:srgbClr val="FFC00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6"/>
              <c:layout>
                <c:manualLayout>
                  <c:x val="-3.2769633761099001E-3"/>
                  <c:y val="2.68416999123312E-3"/>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7"/>
              <c:layout>
                <c:manualLayout>
                  <c:x val="-4.9941608730913701E-3"/>
                  <c:y val="2.87311865045851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8"/>
              <c:layout>
                <c:manualLayout>
                  <c:x val="-1.8990171464801501E-3"/>
                  <c:y val="5.4989483802457897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9"/>
              <c:layout>
                <c:manualLayout>
                  <c:x val="-1.63841614616575E-3"/>
                  <c:y val="5.3683399824661897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0"/>
              <c:layout>
                <c:manualLayout>
                  <c:x val="-4.9417273617331598E-3"/>
                  <c:y val="-2.68416999123312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1"/>
              <c:layout>
                <c:manualLayout>
                  <c:x val="-1.2681551394086901E-3"/>
                  <c:y val="2.28471477206486E-4"/>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2"/>
              <c:layout>
                <c:manualLayout>
                  <c:x val="-1.8988796138376101E-3"/>
                  <c:y val="1.3061551610877499E-4"/>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3"/>
              <c:layout>
                <c:manualLayout>
                  <c:x val="-2.1826759940640002E-3"/>
                  <c:y val="-3.1003220158581598E-3"/>
                </c:manualLayout>
              </c:layout>
              <c:numFmt formatCode="0.0%" sourceLinked="0"/>
              <c:spPr/>
              <c:txPr>
                <a:bodyPr wrap="square"/>
                <a:lstStyle/>
                <a:p>
                  <a:pPr>
                    <a:defRPr sz="1100" b="1" strike="noStrike" spc="-1">
                      <a:solidFill>
                        <a:srgbClr val="00B0F0"/>
                      </a:solidFill>
                      <a:latin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4"/>
              <c:layout>
                <c:manualLayout>
                  <c:x val="-4.3657101894568799E-3"/>
                  <c:y val="8.0525099736993601E-3"/>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5"/>
              <c:layout>
                <c:manualLayout>
                  <c:x val="-2.18284544732347E-3"/>
                  <c:y val="5.4989468095139804E-3"/>
                </c:manualLayout>
              </c:layout>
              <c:numFmt formatCode="0.0%" sourceLinked="0"/>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6"/>
              <c:layout>
                <c:manualLayout>
                  <c:x val="-6.6066224311348704E-3"/>
                  <c:y val="2.68416999123312E-3"/>
                </c:manualLayout>
              </c:layout>
              <c:numFmt formatCode="0.0%" sourceLinked="0"/>
              <c:spPr/>
              <c:txPr>
                <a:bodyPr wrap="square"/>
                <a:lstStyle/>
                <a:p>
                  <a:pPr>
                    <a:defRPr sz="1100" b="1" strike="noStrike" spc="-1">
                      <a:solidFill>
                        <a:srgbClr val="4BACC6"/>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dLbl>
              <c:idx val="17"/>
              <c:layout>
                <c:manualLayout>
                  <c:x val="8.5000900562611295E-4"/>
                  <c:y val="2.8147215306231002E-3"/>
                </c:manualLayout>
              </c:layout>
              <c:numFmt formatCode="0.0%" sourceLinked="0"/>
              <c:spPr/>
              <c:txPr>
                <a:bodyPr wrap="square"/>
                <a:lstStyle/>
                <a:p>
                  <a:pPr>
                    <a:defRPr sz="1100" b="1" strike="noStrike" spc="-1">
                      <a:solidFill>
                        <a:srgbClr val="FFC000"/>
                      </a:solidFill>
                      <a:latin typeface="Arial Cyr"/>
                      <a:ea typeface="Arial Cyr"/>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15:layout/>
                </c:ext>
              </c:extLst>
            </c:dLbl>
            <c:numFmt formatCode="0.0%" sourceLinked="0"/>
            <c:spPr>
              <a:noFill/>
              <a:ln>
                <a:noFill/>
              </a:ln>
              <a:effectLst/>
            </c:spPr>
            <c:txPr>
              <a:bodyPr wrap="square"/>
              <a:lstStyle/>
              <a:p>
                <a:pPr>
                  <a:defRPr sz="1100" b="1" strike="noStrike" spc="-1">
                    <a:solidFill>
                      <a:srgbClr val="00B0F0"/>
                    </a:solidFill>
                    <a:latin typeface="Arial Cyr"/>
                    <a:ea typeface="Arial Cyr"/>
                  </a:defRPr>
                </a:pPr>
                <a:endParaRPr lang="uk-UA"/>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'Іndexes-Ukraine and the World'!$H$3:$H$20</c:f>
              <c:strCache>
                <c:ptCount val="18"/>
                <c:pt idx="0">
                  <c:v>BIST 100 National Index (Тurkey)</c:v>
                </c:pt>
                <c:pt idx="1">
                  <c:v>WSE WIG 20 (Poland)</c:v>
                </c:pt>
                <c:pt idx="2">
                  <c:v>Ibovespa Sao Paulo SE Index (Brazil)</c:v>
                </c:pt>
                <c:pt idx="3">
                  <c:v>SHANGHAI SE COMPOSITE (China)</c:v>
                </c:pt>
                <c:pt idx="4">
                  <c:v>FTSE 100 (Great Britain)</c:v>
                </c:pt>
                <c:pt idx="5">
                  <c:v>PFTS (Ukraine)</c:v>
                </c:pt>
                <c:pt idx="6">
                  <c:v>S&amp;P BSE SENSEX Index (India)</c:v>
                </c:pt>
                <c:pt idx="7">
                  <c:v>HANG SENG (Hong-Kong)</c:v>
                </c:pt>
                <c:pt idx="8">
                  <c:v>Cyprus SE General Index (Cyprus)</c:v>
                </c:pt>
                <c:pt idx="9">
                  <c:v>NIKKEI 225 (Japan)</c:v>
                </c:pt>
                <c:pt idx="10">
                  <c:v>S&amp;P 500 (USA)</c:v>
                </c:pt>
                <c:pt idx="11">
                  <c:v>RTS (Russia)</c:v>
                </c:pt>
                <c:pt idx="12">
                  <c:v>MICEX (Russia)</c:v>
                </c:pt>
                <c:pt idx="13">
                  <c:v>CAC 40 (France)</c:v>
                </c:pt>
                <c:pt idx="14">
                  <c:v>DJIA (USA)</c:v>
                </c:pt>
                <c:pt idx="15">
                  <c:v>DAX (Germany)</c:v>
                </c:pt>
                <c:pt idx="16">
                  <c:v>FTSE/JSE Africa All-Share Index (RSA)</c:v>
                </c:pt>
                <c:pt idx="17">
                  <c:v>UX (Ukraine)</c:v>
                </c:pt>
              </c:strCache>
            </c:strRef>
          </c:cat>
          <c:val>
            <c:numRef>
              <c:f>'Іndexes-Ukraine and the World'!$I$3:$I$20</c:f>
              <c:numCache>
                <c:formatCode>0.0%</c:formatCode>
                <c:ptCount val="18"/>
                <c:pt idx="0">
                  <c:v>-5.9584704475272199E-2</c:v>
                </c:pt>
                <c:pt idx="1">
                  <c:v>-2.2752245486345701E-2</c:v>
                </c:pt>
                <c:pt idx="2">
                  <c:v>-2.0026357534877401E-2</c:v>
                </c:pt>
                <c:pt idx="3">
                  <c:v>8.0422908521138297E-3</c:v>
                </c:pt>
                <c:pt idx="4">
                  <c:v>2.40717408348614E-2</c:v>
                </c:pt>
                <c:pt idx="5">
                  <c:v>3.47414888654951E-2</c:v>
                </c:pt>
                <c:pt idx="6">
                  <c:v>4.0818519246131002E-2</c:v>
                </c:pt>
                <c:pt idx="7">
                  <c:v>4.5354367370965099E-2</c:v>
                </c:pt>
                <c:pt idx="8">
                  <c:v>5.5623578800069899E-2</c:v>
                </c:pt>
                <c:pt idx="9">
                  <c:v>6.3533712260199604E-2</c:v>
                </c:pt>
                <c:pt idx="10">
                  <c:v>6.4535749884781404E-2</c:v>
                </c:pt>
                <c:pt idx="11">
                  <c:v>6.4614475372262795E-2</c:v>
                </c:pt>
                <c:pt idx="12">
                  <c:v>7.6831396586217099E-2</c:v>
                </c:pt>
                <c:pt idx="13">
                  <c:v>8.3548088102139303E-2</c:v>
                </c:pt>
                <c:pt idx="14">
                  <c:v>8.4578336549427299E-2</c:v>
                </c:pt>
                <c:pt idx="15">
                  <c:v>9.3999612210415195E-2</c:v>
                </c:pt>
                <c:pt idx="16">
                  <c:v>0.114871643179593</c:v>
                </c:pt>
                <c:pt idx="17">
                  <c:v>0.159237638212086</c:v>
                </c:pt>
              </c:numCache>
            </c:numRef>
          </c:val>
        </c:ser>
        <c:ser>
          <c:idx val="1"/>
          <c:order val="1"/>
          <c:tx>
            <c:strRef>
              <c:f>'Іndexes-Ukraine and the World'!$J$2</c:f>
              <c:strCache>
                <c:ptCount val="1"/>
                <c:pt idx="0">
                  <c:v>2021</c:v>
                </c:pt>
              </c:strCache>
            </c:strRef>
          </c:tx>
          <c:spPr>
            <a:solidFill>
              <a:srgbClr val="17375E"/>
            </a:solidFill>
            <a:ln w="0">
              <a:noFill/>
            </a:ln>
          </c:spPr>
          <c:invertIfNegative val="0"/>
          <c:dPt>
            <c:idx val="0"/>
            <c:invertIfNegative val="0"/>
            <c:bubble3D val="0"/>
          </c:dPt>
          <c:dPt>
            <c:idx val="1"/>
            <c:invertIfNegative val="0"/>
            <c:bubble3D val="0"/>
          </c:dPt>
          <c:dPt>
            <c:idx val="5"/>
            <c:invertIfNegative val="0"/>
            <c:bubble3D val="0"/>
            <c:spPr>
              <a:solidFill>
                <a:srgbClr val="F79646"/>
              </a:solidFill>
              <a:ln w="0">
                <a:noFill/>
              </a:ln>
            </c:spPr>
          </c:dPt>
          <c:dPt>
            <c:idx val="8"/>
            <c:invertIfNegative val="0"/>
            <c:bubble3D val="0"/>
          </c:dPt>
          <c:dPt>
            <c:idx val="9"/>
            <c:invertIfNegative val="0"/>
            <c:bubble3D val="0"/>
            <c:spPr>
              <a:solidFill>
                <a:srgbClr val="254061"/>
              </a:solidFill>
              <a:ln w="0">
                <a:noFill/>
              </a:ln>
            </c:spPr>
          </c:dPt>
          <c:dPt>
            <c:idx val="12"/>
            <c:invertIfNegative val="0"/>
            <c:bubble3D val="0"/>
          </c:dPt>
          <c:dPt>
            <c:idx val="15"/>
            <c:invertIfNegative val="0"/>
            <c:bubble3D val="0"/>
          </c:dPt>
          <c:dPt>
            <c:idx val="16"/>
            <c:invertIfNegative val="0"/>
            <c:bubble3D val="0"/>
            <c:spPr>
              <a:solidFill>
                <a:srgbClr val="002060"/>
              </a:solidFill>
              <a:ln w="0">
                <a:noFill/>
              </a:ln>
            </c:spPr>
          </c:dPt>
          <c:dPt>
            <c:idx val="17"/>
            <c:invertIfNegative val="0"/>
            <c:bubble3D val="0"/>
            <c:spPr>
              <a:solidFill>
                <a:srgbClr val="F79646"/>
              </a:solidFill>
              <a:ln w="0">
                <a:noFill/>
              </a:ln>
            </c:spPr>
          </c:dPt>
          <c:dLbls>
            <c:dLbl>
              <c:idx val="0"/>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1"/>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5"/>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8"/>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9"/>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12"/>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15"/>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16"/>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dLbl>
              <c:idx val="17"/>
              <c:spPr/>
              <c:txPr>
                <a:bodyPr wrap="square"/>
                <a:lstStyle/>
                <a:p>
                  <a:pPr>
                    <a:defRPr sz="1000" b="0" strike="noStrike" spc="-1">
                      <a:solidFill>
                        <a:srgbClr val="000000"/>
                      </a:solidFill>
                      <a:latin typeface="Arial Cyr"/>
                    </a:defRPr>
                  </a:pPr>
                  <a:endParaRPr lang="uk-UA"/>
                </a:p>
              </c:txPr>
              <c:dLblPos val="outEnd"/>
              <c:showLegendKey val="0"/>
              <c:showVal val="0"/>
              <c:showCatName val="0"/>
              <c:showSerName val="0"/>
              <c:showPercent val="0"/>
              <c:showBubbleSize val="1"/>
              <c:extLst>
                <c:ext xmlns:c15="http://schemas.microsoft.com/office/drawing/2012/chart" uri="{CE6537A1-D6FC-4f65-9D91-7224C49458BB}"/>
              </c:extLst>
            </c:dLbl>
            <c:spPr>
              <a:noFill/>
              <a:ln>
                <a:noFill/>
              </a:ln>
              <a:effectLst/>
            </c:spPr>
            <c:txPr>
              <a:bodyPr wrap="square"/>
              <a:lstStyle/>
              <a:p>
                <a:pPr>
                  <a:defRPr sz="1000" b="0" strike="noStrike" spc="-1">
                    <a:solidFill>
                      <a:srgbClr val="000000"/>
                    </a:solidFill>
                    <a:latin typeface="Arial Cyr"/>
                    <a:ea typeface="Arial Cyr"/>
                  </a:defRPr>
                </a:pPr>
                <a:endParaRPr lang="uk-UA"/>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1"/>
              </c:ext>
            </c:extLst>
          </c:dLbls>
          <c:cat>
            <c:strRef>
              <c:f>'Іndexes-Ukraine and the World'!$H$3:$H$20</c:f>
              <c:strCache>
                <c:ptCount val="18"/>
                <c:pt idx="0">
                  <c:v>BIST 100 National Index (Тurkey)</c:v>
                </c:pt>
                <c:pt idx="1">
                  <c:v>WSE WIG 20 (Poland)</c:v>
                </c:pt>
                <c:pt idx="2">
                  <c:v>Ibovespa Sao Paulo SE Index (Brazil)</c:v>
                </c:pt>
                <c:pt idx="3">
                  <c:v>SHANGHAI SE COMPOSITE (China)</c:v>
                </c:pt>
                <c:pt idx="4">
                  <c:v>FTSE 100 (Great Britain)</c:v>
                </c:pt>
                <c:pt idx="5">
                  <c:v>PFTS (Ukraine)</c:v>
                </c:pt>
                <c:pt idx="6">
                  <c:v>S&amp;P BSE SENSEX Index (India)</c:v>
                </c:pt>
                <c:pt idx="7">
                  <c:v>HANG SENG (Hong-Kong)</c:v>
                </c:pt>
                <c:pt idx="8">
                  <c:v>Cyprus SE General Index (Cyprus)</c:v>
                </c:pt>
                <c:pt idx="9">
                  <c:v>NIKKEI 225 (Japan)</c:v>
                </c:pt>
                <c:pt idx="10">
                  <c:v>S&amp;P 500 (USA)</c:v>
                </c:pt>
                <c:pt idx="11">
                  <c:v>RTS (Russia)</c:v>
                </c:pt>
                <c:pt idx="12">
                  <c:v>MICEX (Russia)</c:v>
                </c:pt>
                <c:pt idx="13">
                  <c:v>CAC 40 (France)</c:v>
                </c:pt>
                <c:pt idx="14">
                  <c:v>DJIA (USA)</c:v>
                </c:pt>
                <c:pt idx="15">
                  <c:v>DAX (Germany)</c:v>
                </c:pt>
                <c:pt idx="16">
                  <c:v>FTSE/JSE Africa All-Share Index (RSA)</c:v>
                </c:pt>
                <c:pt idx="17">
                  <c:v>UX (Ukraine)</c:v>
                </c:pt>
              </c:strCache>
            </c:strRef>
          </c:cat>
          <c:val>
            <c:numRef>
              <c:f>'Іndexes-Ukraine and the World'!$J$3:$J$20</c:f>
              <c:numCache>
                <c:formatCode>0.0%</c:formatCode>
                <c:ptCount val="18"/>
                <c:pt idx="0">
                  <c:v>0.55251271952042202</c:v>
                </c:pt>
                <c:pt idx="1">
                  <c:v>0.28158959308320802</c:v>
                </c:pt>
                <c:pt idx="2">
                  <c:v>0.59728894080783601</c:v>
                </c:pt>
                <c:pt idx="3">
                  <c:v>0.25146711267861699</c:v>
                </c:pt>
                <c:pt idx="4">
                  <c:v>0.18365256454558901</c:v>
                </c:pt>
                <c:pt idx="5">
                  <c:v>1.15616197183099E-2</c:v>
                </c:pt>
                <c:pt idx="6">
                  <c:v>0.68638264125511705</c:v>
                </c:pt>
                <c:pt idx="7">
                  <c:v>0.20229517003424899</c:v>
                </c:pt>
                <c:pt idx="8">
                  <c:v>0.241258741258741</c:v>
                </c:pt>
                <c:pt idx="9">
                  <c:v>0.54293939687085901</c:v>
                </c:pt>
                <c:pt idx="10">
                  <c:v>0.53714515648516803</c:v>
                </c:pt>
                <c:pt idx="11">
                  <c:v>0.45608414494696597</c:v>
                </c:pt>
                <c:pt idx="12">
                  <c:v>0.41171312295470802</c:v>
                </c:pt>
                <c:pt idx="13">
                  <c:v>0.38013293540667698</c:v>
                </c:pt>
                <c:pt idx="14">
                  <c:v>0.50482772402993803</c:v>
                </c:pt>
                <c:pt idx="15">
                  <c:v>0.51052553181210603</c:v>
                </c:pt>
                <c:pt idx="16">
                  <c:v>0.49437691937862399</c:v>
                </c:pt>
                <c:pt idx="17">
                  <c:v>0.33504732467791398</c:v>
                </c:pt>
              </c:numCache>
            </c:numRef>
          </c:val>
        </c:ser>
        <c:dLbls>
          <c:showLegendKey val="0"/>
          <c:showVal val="0"/>
          <c:showCatName val="0"/>
          <c:showSerName val="0"/>
          <c:showPercent val="0"/>
          <c:showBubbleSize val="0"/>
        </c:dLbls>
        <c:gapWidth val="120"/>
        <c:overlap val="-20"/>
        <c:axId val="234436832"/>
        <c:axId val="234437392"/>
      </c:barChart>
      <c:catAx>
        <c:axId val="234436832"/>
        <c:scaling>
          <c:orientation val="minMax"/>
        </c:scaling>
        <c:delete val="0"/>
        <c:axPos val="l"/>
        <c:majorGridlines>
          <c:spPr>
            <a:ln w="9360">
              <a:solidFill>
                <a:srgbClr val="878787"/>
              </a:solidFill>
              <a:prstDash val="sysDot"/>
              <a:round/>
            </a:ln>
          </c:spPr>
        </c:majorGridlines>
        <c:numFmt formatCode="General" sourceLinked="0"/>
        <c:majorTickMark val="out"/>
        <c:minorTickMark val="none"/>
        <c:tickLblPos val="low"/>
        <c:spPr>
          <a:ln w="3240">
            <a:solidFill>
              <a:srgbClr val="000000"/>
            </a:solidFill>
            <a:round/>
          </a:ln>
        </c:spPr>
        <c:txPr>
          <a:bodyPr/>
          <a:lstStyle/>
          <a:p>
            <a:pPr>
              <a:defRPr sz="1100" b="0" strike="noStrike" spc="-1">
                <a:solidFill>
                  <a:srgbClr val="000000"/>
                </a:solidFill>
                <a:latin typeface="Arial Cyr"/>
                <a:ea typeface="Arial Cyr"/>
              </a:defRPr>
            </a:pPr>
            <a:endParaRPr lang="uk-UA"/>
          </a:p>
        </c:txPr>
        <c:crossAx val="234437392"/>
        <c:crosses val="autoZero"/>
        <c:auto val="1"/>
        <c:lblAlgn val="ctr"/>
        <c:lblOffset val="100"/>
        <c:noMultiLvlLbl val="0"/>
      </c:catAx>
      <c:valAx>
        <c:axId val="234437392"/>
        <c:scaling>
          <c:orientation val="minMax"/>
          <c:max val="0.75"/>
          <c:min val="-0.15"/>
        </c:scaling>
        <c:delete val="0"/>
        <c:axPos val="b"/>
        <c:numFmt formatCode="0%" sourceLinked="0"/>
        <c:majorTickMark val="out"/>
        <c:minorTickMark val="none"/>
        <c:tickLblPos val="nextTo"/>
        <c:spPr>
          <a:ln w="3240">
            <a:solidFill>
              <a:srgbClr val="000000"/>
            </a:solidFill>
            <a:round/>
          </a:ln>
        </c:spPr>
        <c:txPr>
          <a:bodyPr/>
          <a:lstStyle/>
          <a:p>
            <a:pPr>
              <a:defRPr sz="900" b="0" strike="noStrike" spc="-1">
                <a:solidFill>
                  <a:srgbClr val="333333"/>
                </a:solidFill>
                <a:latin typeface="Arial Cyr"/>
                <a:ea typeface="Arial Cyr"/>
              </a:defRPr>
            </a:pPr>
            <a:endParaRPr lang="uk-UA"/>
          </a:p>
        </c:txPr>
        <c:crossAx val="234436832"/>
        <c:crosses val="autoZero"/>
        <c:crossBetween val="between"/>
        <c:majorUnit val="0.15"/>
        <c:minorUnit val="1.8749999999999999E-2"/>
      </c:valAx>
      <c:spPr>
        <a:noFill/>
        <a:ln w="25560">
          <a:noFill/>
        </a:ln>
      </c:spPr>
    </c:plotArea>
    <c:legend>
      <c:legendPos val="r"/>
      <c:layout>
        <c:manualLayout>
          <c:xMode val="edge"/>
          <c:yMode val="edge"/>
          <c:x val="0.32333397441181"/>
          <c:y val="0.94579403807791596"/>
          <c:w val="0.35739893092531999"/>
          <c:h val="5.42058620174578E-2"/>
        </c:manualLayout>
      </c:layout>
      <c:overlay val="0"/>
      <c:spPr>
        <a:noFill/>
        <a:ln w="25560">
          <a:noFill/>
        </a:ln>
      </c:spPr>
      <c:txPr>
        <a:bodyPr/>
        <a:lstStyle/>
        <a:p>
          <a:pPr>
            <a:defRPr sz="1200" b="1" strike="noStrike" spc="-1">
              <a:solidFill>
                <a:srgbClr val="333333"/>
              </a:solidFill>
              <a:latin typeface="Arial Cyr"/>
              <a:ea typeface="Arial Cyr"/>
            </a:defRPr>
          </a:pPr>
          <a:endParaRPr lang="uk-UA"/>
        </a:p>
      </c:txPr>
    </c:legend>
    <c:plotVisOnly val="1"/>
    <c:dispBlanksAs val="gap"/>
    <c:showDLblsOverMax val="1"/>
  </c:chart>
  <c:spPr>
    <a:solidFill>
      <a:srgbClr val="FFFFFF"/>
    </a:solidFill>
    <a:ln w="9360">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c:style val="2"/>
  <c:chart>
    <c:title>
      <c:tx>
        <c:rich>
          <a:bodyPr rot="0"/>
          <a:lstStyle/>
          <a:p>
            <a:pPr>
              <a:defRPr lang="uk-UA" sz="1200" b="1" strike="noStrike" spc="-1">
                <a:solidFill>
                  <a:srgbClr val="000000"/>
                </a:solidFill>
                <a:latin typeface="Arial"/>
                <a:ea typeface="Arial"/>
              </a:defRPr>
            </a:pPr>
            <a:r>
              <a:rPr lang="uk-UA" sz="1200" b="1" strike="noStrike" spc="-1">
                <a:solidFill>
                  <a:srgbClr val="000000"/>
                </a:solidFill>
                <a:latin typeface="Arial"/>
                <a:ea typeface="Arial"/>
              </a:rPr>
              <a:t>Number of AMC</a:t>
            </a:r>
            <a:r>
              <a:rPr lang="en-US" sz="1200" b="1" strike="noStrike" spc="-1">
                <a:solidFill>
                  <a:srgbClr val="000000"/>
                </a:solidFill>
                <a:latin typeface="Arial"/>
                <a:ea typeface="Arial"/>
              </a:rPr>
              <a:t>s</a:t>
            </a:r>
            <a:r>
              <a:rPr lang="uk-UA" sz="1200" b="1" strike="noStrike" spc="-1">
                <a:solidFill>
                  <a:srgbClr val="000000"/>
                </a:solidFill>
                <a:latin typeface="Arial"/>
                <a:ea typeface="Arial"/>
              </a:rPr>
              <a:t> </a:t>
            </a:r>
          </a:p>
        </c:rich>
      </c:tx>
      <c:layout/>
      <c:overlay val="0"/>
      <c:spPr>
        <a:noFill/>
        <a:ln w="0">
          <a:noFill/>
        </a:ln>
      </c:spPr>
    </c:title>
    <c:autoTitleDeleted val="0"/>
    <c:plotArea>
      <c:layout>
        <c:manualLayout>
          <c:layoutTarget val="inner"/>
          <c:xMode val="edge"/>
          <c:yMode val="edge"/>
          <c:x val="0.228538725677222"/>
          <c:y val="0.18295051994057801"/>
          <c:w val="0.60377718428080895"/>
          <c:h val="0.67226602673980096"/>
        </c:manualLayout>
      </c:layout>
      <c:pieChart>
        <c:varyColors val="1"/>
        <c:ser>
          <c:idx val="0"/>
          <c:order val="0"/>
          <c:spPr>
            <a:solidFill>
              <a:srgbClr val="4F81BD"/>
            </a:solidFill>
            <a:ln w="0">
              <a:noFill/>
            </a:ln>
          </c:spPr>
          <c:explosion val="14"/>
          <c:dPt>
            <c:idx val="1"/>
            <c:bubble3D val="0"/>
            <c:spPr>
              <a:solidFill>
                <a:schemeClr val="accent5">
                  <a:lumMod val="50000"/>
                </a:schemeClr>
              </a:solidFill>
              <a:ln w="0">
                <a:noFill/>
              </a:ln>
            </c:spPr>
          </c:dPt>
          <c:dLbls>
            <c:dLbl>
              <c:idx val="0"/>
              <c:layout>
                <c:manualLayout>
                  <c:x val="-2.8631758595318024E-2"/>
                  <c:y val="5.3591926975023532E-2"/>
                </c:manualLayout>
              </c:layout>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3.3175293549103486E-2"/>
                  <c:y val="2.2240220651008034E-2"/>
                </c:manualLayout>
              </c:layout>
              <c:dLblPos val="bestFit"/>
              <c:showLegendKey val="1"/>
              <c:showVal val="0"/>
              <c:showCatName val="1"/>
              <c:showSerName val="0"/>
              <c:showPercent val="1"/>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uk-UA"/>
              </a:p>
            </c:txPr>
            <c:dLblPos val="outEnd"/>
            <c:showLegendKey val="1"/>
            <c:showVal val="0"/>
            <c:showCatName val="1"/>
            <c:showSerName val="0"/>
            <c:showPercent val="1"/>
            <c:showBubbleSize val="0"/>
            <c:showLeaderLines val="0"/>
            <c:extLst>
              <c:ext xmlns:c15="http://schemas.microsoft.com/office/drawing/2012/chart" uri="{CE6537A1-D6FC-4f65-9D91-7224C49458BB}"/>
            </c:extLst>
          </c:dLbls>
          <c:cat>
            <c:multiLvlStrRef>
              <c:f>'Number of AMC_ANPF_CII_NPF'!$C$2:$D$2</c:f>
            </c:multiLvlStrRef>
          </c:cat>
          <c:val>
            <c:numRef>
              <c:f>'Number of AMC_ANPF_CII_NPF'!$C$17:$D$17</c:f>
            </c:numRef>
          </c:val>
        </c:ser>
        <c:dLbls>
          <c:showLegendKey val="0"/>
          <c:showVal val="0"/>
          <c:showCatName val="0"/>
          <c:showSerName val="0"/>
          <c:showPercent val="0"/>
          <c:showBubbleSize val="0"/>
          <c:showLeaderLines val="0"/>
        </c:dLbls>
        <c:firstSliceAng val="151"/>
      </c:pieChart>
      <c:spPr>
        <a:noFill/>
        <a:ln w="25560">
          <a:noFill/>
        </a:ln>
      </c:spPr>
    </c:plotArea>
    <c:plotVisOnly val="1"/>
    <c:dispBlanksAs val="zero"/>
    <c:showDLblsOverMax val="1"/>
  </c:chart>
  <c:spPr>
    <a:solidFill>
      <a:srgbClr val="FFFFFF"/>
    </a:solidFill>
    <a:ln w="9360">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378908669165805E-2"/>
          <c:y val="1.7920531751335348E-2"/>
          <c:w val="0.92430557815785241"/>
          <c:h val="0.52549203560555857"/>
        </c:manualLayout>
      </c:layout>
      <c:barChart>
        <c:barDir val="col"/>
        <c:grouping val="clustered"/>
        <c:varyColors val="0"/>
        <c:ser>
          <c:idx val="1"/>
          <c:order val="0"/>
          <c:tx>
            <c:strRef>
              <c:f>'Number of AMC_ANPF_CII_NPF'!$B$2</c:f>
              <c:strCache>
                <c:ptCount val="1"/>
                <c:pt idx="0">
                  <c:v>Number of all AMC</c:v>
                </c:pt>
              </c:strCache>
            </c:strRef>
          </c:tx>
          <c:spPr>
            <a:solidFill>
              <a:srgbClr val="000080"/>
            </a:solidFill>
            <a:ln w="25400">
              <a:noFill/>
            </a:ln>
          </c:spPr>
          <c:invertIfNegative val="0"/>
          <c:dLbls>
            <c:dLbl>
              <c:idx val="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3"/>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4"/>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'Number of AMC_ANPF_CII_NPF'!$A$3:$A$17</c:f>
              <c:strCache>
                <c:ptCount val="5"/>
                <c:pt idx="0">
                  <c:v>31.03.2020</c:v>
                </c:pt>
                <c:pt idx="1">
                  <c:v>30.06.2020</c:v>
                </c:pt>
                <c:pt idx="2">
                  <c:v>30.09.2020</c:v>
                </c:pt>
                <c:pt idx="3">
                  <c:v>31.12.2020</c:v>
                </c:pt>
                <c:pt idx="4">
                  <c:v>31.03.2020</c:v>
                </c:pt>
              </c:strCache>
            </c:strRef>
          </c:cat>
          <c:val>
            <c:numRef>
              <c:f>'Number of AMC_ANPF_CII_NPF'!$B$3:$B$17</c:f>
              <c:numCache>
                <c:formatCode>General</c:formatCode>
                <c:ptCount val="5"/>
                <c:pt idx="0">
                  <c:v>297</c:v>
                </c:pt>
                <c:pt idx="1">
                  <c:v>297</c:v>
                </c:pt>
                <c:pt idx="2">
                  <c:v>300</c:v>
                </c:pt>
                <c:pt idx="3">
                  <c:v>303</c:v>
                </c:pt>
                <c:pt idx="4">
                  <c:v>306</c:v>
                </c:pt>
              </c:numCache>
            </c:numRef>
          </c:val>
        </c:ser>
        <c:ser>
          <c:idx val="4"/>
          <c:order val="1"/>
          <c:tx>
            <c:strRef>
              <c:f>'Number of AMC_ANPF_CII_NPF'!$C$2</c:f>
              <c:strCache>
                <c:ptCount val="1"/>
                <c:pt idx="0">
                  <c:v>Number of AMC with CII under management</c:v>
                </c:pt>
              </c:strCache>
            </c:strRef>
          </c:tx>
          <c:invertIfNegative val="0"/>
          <c:cat>
            <c:strRef>
              <c:f>'Number of AMC_ANPF_CII_NPF'!$A$3:$A$17</c:f>
              <c:strCache>
                <c:ptCount val="5"/>
                <c:pt idx="0">
                  <c:v>31.03.2020</c:v>
                </c:pt>
                <c:pt idx="1">
                  <c:v>30.06.2020</c:v>
                </c:pt>
                <c:pt idx="2">
                  <c:v>30.09.2020</c:v>
                </c:pt>
                <c:pt idx="3">
                  <c:v>31.12.2020</c:v>
                </c:pt>
                <c:pt idx="4">
                  <c:v>31.03.2020</c:v>
                </c:pt>
              </c:strCache>
            </c:strRef>
          </c:cat>
          <c:val>
            <c:numRef>
              <c:f>'Number of AMC_ANPF_CII_NPF'!$C$3:$C$17</c:f>
            </c:numRef>
          </c:val>
        </c:ser>
        <c:ser>
          <c:idx val="2"/>
          <c:order val="3"/>
          <c:tx>
            <c:strRef>
              <c:f>'Number of AMC_ANPF_CII_NPF'!$G$2</c:f>
              <c:strCache>
                <c:ptCount val="1"/>
                <c:pt idx="0">
                  <c:v>Number of CII under management</c:v>
                </c:pt>
              </c:strCache>
            </c:strRef>
          </c:tx>
          <c:spPr>
            <a:solidFill>
              <a:srgbClr val="008080"/>
            </a:solidFill>
            <a:ln w="25400">
              <a:noFill/>
            </a:ln>
          </c:spPr>
          <c:invertIfNegative val="0"/>
          <c:cat>
            <c:strRef>
              <c:f>'Number of AMC_ANPF_CII_NPF'!$A$3:$A$17</c:f>
              <c:strCache>
                <c:ptCount val="5"/>
                <c:pt idx="0">
                  <c:v>31.03.2020</c:v>
                </c:pt>
                <c:pt idx="1">
                  <c:v>30.06.2020</c:v>
                </c:pt>
                <c:pt idx="2">
                  <c:v>30.09.2020</c:v>
                </c:pt>
                <c:pt idx="3">
                  <c:v>31.12.2020</c:v>
                </c:pt>
                <c:pt idx="4">
                  <c:v>31.03.2020</c:v>
                </c:pt>
              </c:strCache>
            </c:strRef>
          </c:cat>
          <c:val>
            <c:numRef>
              <c:f>'Number of AMC_ANPF_CII_NPF'!$G$3:$G$17</c:f>
            </c:numRef>
          </c:val>
        </c:ser>
        <c:ser>
          <c:idx val="3"/>
          <c:order val="4"/>
          <c:tx>
            <c:strRef>
              <c:f>'Number of AMC_ANPF_CII_NPF'!$I$2</c:f>
              <c:strCache>
                <c:ptCount val="1"/>
                <c:pt idx="0">
                  <c:v>Number of established CIIs (those that have reached the norm of minimum asset value)</c:v>
                </c:pt>
              </c:strCache>
            </c:strRef>
          </c:tx>
          <c:spPr>
            <a:solidFill>
              <a:srgbClr val="33CCCC"/>
            </a:solidFill>
            <a:ln w="25400">
              <a:noFill/>
            </a:ln>
          </c:spPr>
          <c:invertIfNegative val="0"/>
          <c:dLbls>
            <c:dLbl>
              <c:idx val="0"/>
              <c:layout>
                <c:manualLayout>
                  <c:x val="1.7805880847812306E-2"/>
                  <c:y val="-3.7273204745294393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780588084781229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1.6534032215825702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7805880847812296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9077729479798886E-2"/>
                  <c:y val="7.2463788789167176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34957811178548E-2"/>
                  <c:y val="0"/>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7805880847812202E-2"/>
                  <c:y val="-3.321218619169263E-17"/>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5.0873945279463701E-3"/>
                  <c:y val="0"/>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'Number of AMC_ANPF_CII_NPF'!$A$3:$A$17</c:f>
              <c:strCache>
                <c:ptCount val="5"/>
                <c:pt idx="0">
                  <c:v>31.03.2020</c:v>
                </c:pt>
                <c:pt idx="1">
                  <c:v>30.06.2020</c:v>
                </c:pt>
                <c:pt idx="2">
                  <c:v>30.09.2020</c:v>
                </c:pt>
                <c:pt idx="3">
                  <c:v>31.12.2020</c:v>
                </c:pt>
                <c:pt idx="4">
                  <c:v>31.03.2020</c:v>
                </c:pt>
              </c:strCache>
            </c:strRef>
          </c:cat>
          <c:val>
            <c:numRef>
              <c:f>'Number of AMC_ANPF_CII_NPF'!$I$3:$I$17</c:f>
              <c:numCache>
                <c:formatCode>0</c:formatCode>
                <c:ptCount val="5"/>
                <c:pt idx="0">
                  <c:v>1357</c:v>
                </c:pt>
                <c:pt idx="1">
                  <c:v>1397</c:v>
                </c:pt>
                <c:pt idx="2">
                  <c:v>1443</c:v>
                </c:pt>
                <c:pt idx="3">
                  <c:v>1478</c:v>
                </c:pt>
                <c:pt idx="4">
                  <c:v>1523</c:v>
                </c:pt>
              </c:numCache>
            </c:numRef>
          </c:val>
        </c:ser>
        <c:dLbls>
          <c:showLegendKey val="0"/>
          <c:showVal val="0"/>
          <c:showCatName val="0"/>
          <c:showSerName val="0"/>
          <c:showPercent val="0"/>
          <c:showBubbleSize val="0"/>
        </c:dLbls>
        <c:gapWidth val="240"/>
        <c:overlap val="9"/>
        <c:axId val="236838112"/>
        <c:axId val="236838672"/>
      </c:barChart>
      <c:barChart>
        <c:barDir val="col"/>
        <c:grouping val="clustered"/>
        <c:varyColors val="0"/>
        <c:ser>
          <c:idx val="6"/>
          <c:order val="5"/>
          <c:tx>
            <c:strRef>
              <c:f>'Number of AMC_ANPF_CII_NPF'!$K$2</c:f>
              <c:strCache>
                <c:ptCount val="1"/>
                <c:pt idx="0">
                  <c:v>Number of ICs with assets under AMC management (rhs)</c:v>
                </c:pt>
              </c:strCache>
            </c:strRef>
          </c:tx>
          <c:spPr>
            <a:solidFill>
              <a:schemeClr val="accent2">
                <a:lumMod val="60000"/>
                <a:lumOff val="40000"/>
              </a:schemeClr>
            </a:solidFill>
          </c:spPr>
          <c:invertIfNegative val="0"/>
          <c:dLbls>
            <c:spPr>
              <a:noFill/>
              <a:ln>
                <a:noFill/>
              </a:ln>
              <a:effectLst/>
            </c:spPr>
            <c:txPr>
              <a:bodyPr wrap="square" lIns="38100" tIns="19050" rIns="38100" bIns="19050" anchor="ctr">
                <a:spAutoFit/>
              </a:bodyPr>
              <a:lstStyle/>
              <a:p>
                <a:pPr>
                  <a:defRPr sz="1100" b="1">
                    <a:solidFill>
                      <a:schemeClr val="accent2">
                        <a:lumMod val="60000"/>
                        <a:lumOff val="40000"/>
                      </a:schemeClr>
                    </a:solidFil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'Number of AMC_ANPF_CII_NPF'!$A$3:$A$17</c:f>
              <c:strCache>
                <c:ptCount val="5"/>
                <c:pt idx="0">
                  <c:v>31.03.2020</c:v>
                </c:pt>
                <c:pt idx="1">
                  <c:v>30.06.2020</c:v>
                </c:pt>
                <c:pt idx="2">
                  <c:v>30.09.2020</c:v>
                </c:pt>
                <c:pt idx="3">
                  <c:v>31.12.2020</c:v>
                </c:pt>
                <c:pt idx="4">
                  <c:v>31.03.2020</c:v>
                </c:pt>
              </c:strCache>
            </c:strRef>
          </c:cat>
          <c:val>
            <c:numRef>
              <c:f>'Number of AMC_ANPF_CII_NPF'!$K$3:$K$17</c:f>
              <c:numCache>
                <c:formatCode>0</c:formatCode>
                <c:ptCount val="5"/>
                <c:pt idx="0">
                  <c:v>2</c:v>
                </c:pt>
                <c:pt idx="1">
                  <c:v>2</c:v>
                </c:pt>
                <c:pt idx="2">
                  <c:v>2</c:v>
                </c:pt>
                <c:pt idx="3">
                  <c:v>2</c:v>
                </c:pt>
                <c:pt idx="4">
                  <c:v>2</c:v>
                </c:pt>
              </c:numCache>
            </c:numRef>
          </c:val>
        </c:ser>
        <c:ser>
          <c:idx val="8"/>
          <c:order val="6"/>
          <c:tx>
            <c:strRef>
              <c:f>'Number of AMC_ANPF_CII_NPF'!$E$2</c:f>
              <c:strCache>
                <c:ptCount val="1"/>
                <c:pt idx="0">
                  <c:v>Number of ANPF members of UAIB ** (rhs)</c:v>
                </c:pt>
              </c:strCache>
            </c:strRef>
          </c:tx>
          <c:spPr>
            <a:solidFill>
              <a:srgbClr val="C18FCB"/>
            </a:solidFill>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b="1">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'Number of AMC_ANPF_CII_NPF'!$A$3:$A$17</c:f>
              <c:strCache>
                <c:ptCount val="5"/>
                <c:pt idx="0">
                  <c:v>31.03.2020</c:v>
                </c:pt>
                <c:pt idx="1">
                  <c:v>30.06.2020</c:v>
                </c:pt>
                <c:pt idx="2">
                  <c:v>30.09.2020</c:v>
                </c:pt>
                <c:pt idx="3">
                  <c:v>31.12.2020</c:v>
                </c:pt>
                <c:pt idx="4">
                  <c:v>31.03.2020</c:v>
                </c:pt>
              </c:strCache>
            </c:strRef>
          </c:cat>
          <c:val>
            <c:numRef>
              <c:f>'Number of AMC_ANPF_CII_NPF'!$E$3:$E$17</c:f>
              <c:numCache>
                <c:formatCode>General</c:formatCode>
                <c:ptCount val="5"/>
                <c:pt idx="0">
                  <c:v>0</c:v>
                </c:pt>
                <c:pt idx="1">
                  <c:v>0</c:v>
                </c:pt>
                <c:pt idx="2">
                  <c:v>17</c:v>
                </c:pt>
                <c:pt idx="3">
                  <c:v>19</c:v>
                </c:pt>
                <c:pt idx="4">
                  <c:v>19</c:v>
                </c:pt>
              </c:numCache>
            </c:numRef>
          </c:val>
        </c:ser>
        <c:ser>
          <c:idx val="7"/>
          <c:order val="7"/>
          <c:tx>
            <c:strRef>
              <c:f>'Number of AMC_ANPF_CII_NPF'!$F$2</c:f>
              <c:strCache>
                <c:ptCount val="1"/>
                <c:pt idx="0">
                  <c:v>Number of ANPF members of UAIB, which carry out exclusively NPF administration (rhs)</c:v>
                </c:pt>
              </c:strCache>
            </c:strRef>
          </c:tx>
          <c:spPr>
            <a:solidFill>
              <a:schemeClr val="accent4">
                <a:lumMod val="40000"/>
                <a:lumOff val="60000"/>
              </a:schemeClr>
            </a:solidFill>
            <a:ln>
              <a:noFill/>
            </a:ln>
          </c:spPr>
          <c:invertIfNegative val="0"/>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b="1"/>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'Number of AMC_ANPF_CII_NPF'!$A$3:$A$17</c:f>
              <c:strCache>
                <c:ptCount val="5"/>
                <c:pt idx="0">
                  <c:v>31.03.2020</c:v>
                </c:pt>
                <c:pt idx="1">
                  <c:v>30.06.2020</c:v>
                </c:pt>
                <c:pt idx="2">
                  <c:v>30.09.2020</c:v>
                </c:pt>
                <c:pt idx="3">
                  <c:v>31.12.2020</c:v>
                </c:pt>
                <c:pt idx="4">
                  <c:v>31.03.2020</c:v>
                </c:pt>
              </c:strCache>
            </c:strRef>
          </c:cat>
          <c:val>
            <c:numRef>
              <c:f>'Number of AMC_ANPF_CII_NPF'!$F$3:$F$17</c:f>
            </c:numRef>
          </c:val>
        </c:ser>
        <c:ser>
          <c:idx val="5"/>
          <c:order val="8"/>
          <c:tx>
            <c:strRef>
              <c:f>'Number of AMC_ANPF_CII_NPF'!$J$2</c:f>
              <c:strCache>
                <c:ptCount val="1"/>
                <c:pt idx="0">
                  <c:v>Number of NPFs under AMC management (rhs)</c:v>
                </c:pt>
              </c:strCache>
            </c:strRef>
          </c:tx>
          <c:spPr>
            <a:solidFill>
              <a:srgbClr val="7030A0"/>
            </a:solidFill>
          </c:spPr>
          <c:invertIfNegative val="0"/>
          <c:dLbls>
            <c:spPr>
              <a:noFill/>
              <a:ln>
                <a:noFill/>
              </a:ln>
              <a:effectLst/>
            </c:spPr>
            <c:txPr>
              <a:bodyPr wrap="square" lIns="38100" tIns="19050" rIns="38100" bIns="19050" anchor="ctr">
                <a:spAutoFit/>
              </a:bodyPr>
              <a:lstStyle/>
              <a:p>
                <a:pPr>
                  <a:defRPr sz="1100" b="1">
                    <a:solidFill>
                      <a:schemeClr val="accent3">
                        <a:lumMod val="20000"/>
                        <a:lumOff val="80000"/>
                      </a:schemeClr>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'Number of AMC_ANPF_CII_NPF'!$A$3:$A$17</c:f>
              <c:strCache>
                <c:ptCount val="5"/>
                <c:pt idx="0">
                  <c:v>31.03.2020</c:v>
                </c:pt>
                <c:pt idx="1">
                  <c:v>30.06.2020</c:v>
                </c:pt>
                <c:pt idx="2">
                  <c:v>30.09.2020</c:v>
                </c:pt>
                <c:pt idx="3">
                  <c:v>31.12.2020</c:v>
                </c:pt>
                <c:pt idx="4">
                  <c:v>31.03.2020</c:v>
                </c:pt>
              </c:strCache>
            </c:strRef>
          </c:cat>
          <c:val>
            <c:numRef>
              <c:f>'Number of AMC_ANPF_CII_NPF'!$J$3:$J$17</c:f>
              <c:numCache>
                <c:formatCode>General</c:formatCode>
                <c:ptCount val="5"/>
                <c:pt idx="0">
                  <c:v>60</c:v>
                </c:pt>
                <c:pt idx="1">
                  <c:v>60</c:v>
                </c:pt>
                <c:pt idx="2">
                  <c:v>60</c:v>
                </c:pt>
                <c:pt idx="3">
                  <c:v>59</c:v>
                </c:pt>
                <c:pt idx="4">
                  <c:v>57</c:v>
                </c:pt>
              </c:numCache>
            </c:numRef>
          </c:val>
        </c:ser>
        <c:dLbls>
          <c:showLegendKey val="0"/>
          <c:showVal val="0"/>
          <c:showCatName val="0"/>
          <c:showSerName val="0"/>
          <c:showPercent val="0"/>
          <c:showBubbleSize val="0"/>
        </c:dLbls>
        <c:gapWidth val="150"/>
        <c:axId val="236022608"/>
        <c:axId val="236022048"/>
      </c:barChart>
      <c:lineChart>
        <c:grouping val="standard"/>
        <c:varyColors val="0"/>
        <c:ser>
          <c:idx val="0"/>
          <c:order val="2"/>
          <c:tx>
            <c:strRef>
              <c:f>'Number of AMC_ANPF_CII_NPF'!$H$2</c:f>
              <c:strCache>
                <c:ptCount val="1"/>
                <c:pt idx="0">
                  <c:v>Number of CII under management per AMC with CII under management</c:v>
                </c:pt>
              </c:strCache>
            </c:strRef>
          </c:tx>
          <c:spPr>
            <a:ln w="19050">
              <a:solidFill>
                <a:srgbClr val="00B0F0"/>
              </a:solidFill>
              <a:prstDash val="solid"/>
            </a:ln>
          </c:spPr>
          <c:marker>
            <c:symbol val="none"/>
          </c:marker>
          <c:dLbls>
            <c:dLbl>
              <c:idx val="0"/>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2"/>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3"/>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4"/>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5"/>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6"/>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000" b="1" i="0" u="none" strike="noStrike" baseline="0">
                    <a:solidFill>
                      <a:srgbClr val="00B0F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'[9]КУА-АНПФ &amp; ІСІ-НПФ-СК в упр-ні'!$A$3:$A$17</c:f>
              <c:strCache>
                <c:ptCount val="15"/>
                <c:pt idx="0">
                  <c:v>31.03.2010</c:v>
                </c:pt>
                <c:pt idx="1">
                  <c:v>31.03.2011</c:v>
                </c:pt>
                <c:pt idx="2">
                  <c:v>31.03.2012</c:v>
                </c:pt>
                <c:pt idx="3">
                  <c:v>31.03.2013</c:v>
                </c:pt>
                <c:pt idx="4">
                  <c:v>31.03.2014</c:v>
                </c:pt>
                <c:pt idx="5">
                  <c:v>31.03.2015</c:v>
                </c:pt>
                <c:pt idx="6">
                  <c:v>31.03.2016</c:v>
                </c:pt>
                <c:pt idx="7">
                  <c:v>31.03.2017</c:v>
                </c:pt>
                <c:pt idx="8">
                  <c:v>31.03.2018</c:v>
                </c:pt>
                <c:pt idx="9">
                  <c:v>31.03.2019</c:v>
                </c:pt>
                <c:pt idx="10">
                  <c:v>31.03.2020</c:v>
                </c:pt>
                <c:pt idx="11">
                  <c:v>30.06.2020</c:v>
                </c:pt>
                <c:pt idx="12">
                  <c:v>30.09.2020</c:v>
                </c:pt>
                <c:pt idx="13">
                  <c:v>31.12.2020</c:v>
                </c:pt>
                <c:pt idx="14">
                  <c:v>31.03.2020</c:v>
                </c:pt>
              </c:strCache>
            </c:strRef>
          </c:cat>
          <c:val>
            <c:numRef>
              <c:f>'Number of AMC_ANPF_CII_NPF'!$H$3:$H$17</c:f>
            </c:numRef>
          </c:val>
          <c:smooth val="0"/>
        </c:ser>
        <c:dLbls>
          <c:showLegendKey val="0"/>
          <c:showVal val="0"/>
          <c:showCatName val="0"/>
          <c:showSerName val="0"/>
          <c:showPercent val="0"/>
          <c:showBubbleSize val="0"/>
        </c:dLbls>
        <c:marker val="1"/>
        <c:smooth val="0"/>
        <c:axId val="236022608"/>
        <c:axId val="236022048"/>
      </c:lineChart>
      <c:catAx>
        <c:axId val="236838112"/>
        <c:scaling>
          <c:orientation val="minMax"/>
        </c:scaling>
        <c:delete val="0"/>
        <c:axPos val="b"/>
        <c:numFmt formatCode="General" sourceLinked="0"/>
        <c:majorTickMark val="cross"/>
        <c:minorTickMark val="none"/>
        <c:tickLblPos val="nextTo"/>
        <c:spPr>
          <a:ln w="3175">
            <a:solidFill>
              <a:srgbClr val="000000"/>
            </a:solidFill>
            <a:prstDash val="solid"/>
          </a:ln>
        </c:spPr>
        <c:txPr>
          <a:bodyPr rot="-780000" vert="horz"/>
          <a:lstStyle/>
          <a:p>
            <a:pPr>
              <a:defRPr sz="1100" b="0" i="1" u="none" strike="noStrike" baseline="0">
                <a:solidFill>
                  <a:srgbClr val="000000"/>
                </a:solidFill>
                <a:latin typeface="Arial"/>
                <a:ea typeface="Arial"/>
                <a:cs typeface="Arial"/>
              </a:defRPr>
            </a:pPr>
            <a:endParaRPr lang="uk-UA"/>
          </a:p>
        </c:txPr>
        <c:crossAx val="236838672"/>
        <c:crosses val="autoZero"/>
        <c:auto val="0"/>
        <c:lblAlgn val="ctr"/>
        <c:lblOffset val="0"/>
        <c:tickLblSkip val="1"/>
        <c:tickMarkSkip val="1"/>
        <c:noMultiLvlLbl val="0"/>
      </c:catAx>
      <c:valAx>
        <c:axId val="236838672"/>
        <c:scaling>
          <c:orientation val="minMax"/>
          <c:max val="175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36838112"/>
        <c:crosses val="autoZero"/>
        <c:crossBetween val="between"/>
        <c:majorUnit val="250"/>
      </c:valAx>
      <c:valAx>
        <c:axId val="236022048"/>
        <c:scaling>
          <c:orientation val="minMax"/>
          <c:max val="100"/>
        </c:scaling>
        <c:delete val="0"/>
        <c:axPos val="r"/>
        <c:numFmt formatCode="0" sourceLinked="1"/>
        <c:majorTickMark val="out"/>
        <c:minorTickMark val="none"/>
        <c:tickLblPos val="nextTo"/>
        <c:txPr>
          <a:bodyPr/>
          <a:lstStyle/>
          <a:p>
            <a:pPr>
              <a:defRPr sz="900"/>
            </a:pPr>
            <a:endParaRPr lang="uk-UA"/>
          </a:p>
        </c:txPr>
        <c:crossAx val="236022608"/>
        <c:crosses val="max"/>
        <c:crossBetween val="between"/>
      </c:valAx>
      <c:catAx>
        <c:axId val="236022608"/>
        <c:scaling>
          <c:orientation val="minMax"/>
        </c:scaling>
        <c:delete val="1"/>
        <c:axPos val="b"/>
        <c:numFmt formatCode="General" sourceLinked="1"/>
        <c:majorTickMark val="out"/>
        <c:minorTickMark val="none"/>
        <c:tickLblPos val="nextTo"/>
        <c:crossAx val="236022048"/>
        <c:crosses val="autoZero"/>
        <c:auto val="0"/>
        <c:lblAlgn val="ctr"/>
        <c:lblOffset val="100"/>
        <c:noMultiLvlLbl val="0"/>
      </c:catAx>
      <c:spPr>
        <a:solidFill>
          <a:srgbClr val="FFFFFF"/>
        </a:solidFill>
        <a:ln w="25400">
          <a:noFill/>
        </a:ln>
      </c:spPr>
    </c:plotArea>
    <c:legend>
      <c:legendPos val="r"/>
      <c:layout>
        <c:manualLayout>
          <c:xMode val="edge"/>
          <c:yMode val="edge"/>
          <c:x val="1.8118149666348071E-2"/>
          <c:y val="0.66247498094996182"/>
          <c:w val="0.96831613820020357"/>
          <c:h val="0.33752501905003812"/>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c:style val="2"/>
  <c:chart>
    <c:autoTitleDeleted val="1"/>
    <c:plotArea>
      <c:layout>
        <c:manualLayout>
          <c:layoutTarget val="inner"/>
          <c:xMode val="edge"/>
          <c:yMode val="edge"/>
          <c:x val="6.7965104483668104E-2"/>
          <c:y val="0.15455930911861801"/>
          <c:w val="0.91718401298437802"/>
          <c:h val="0.80683261366522696"/>
        </c:manualLayout>
      </c:layout>
      <c:barChart>
        <c:barDir val="col"/>
        <c:grouping val="clustered"/>
        <c:varyColors val="0"/>
        <c:ser>
          <c:idx val="0"/>
          <c:order val="0"/>
          <c:tx>
            <c:strRef>
              <c:f>'Assets-NAV-Net Inflow'!$B$21</c:f>
              <c:strCache>
                <c:ptCount val="1"/>
                <c:pt idx="0">
                  <c:v>Net inflow / outflow for the corresponding quarter, UAH M</c:v>
                </c:pt>
              </c:strCache>
            </c:strRef>
          </c:tx>
          <c:spPr>
            <a:solidFill>
              <a:srgbClr val="008080"/>
            </a:solidFill>
            <a:ln w="25560">
              <a:noFill/>
            </a:ln>
          </c:spPr>
          <c:invertIfNegative val="0"/>
          <c:dPt>
            <c:idx val="4"/>
            <c:invertIfNegative val="0"/>
            <c:bubble3D val="0"/>
          </c:dPt>
          <c:dLbls>
            <c:dLbl>
              <c:idx val="4"/>
              <c:layout>
                <c:manualLayout>
                  <c:x val="5.2230100590658999E-3"/>
                  <c:y val="8.7144767281448297E-3"/>
                </c:manualLayout>
              </c:layout>
              <c:numFmt formatCode="#,##0.0" sourceLinked="0"/>
              <c:spPr/>
              <c:txPr>
                <a:bodyPr wrap="square"/>
                <a:lstStyle/>
                <a:p>
                  <a:pPr>
                    <a:defRPr sz="1100" b="1" strike="noStrike" spc="-1">
                      <a:solidFill>
                        <a:srgbClr val="008080"/>
                      </a:solidFill>
                      <a:latin typeface="Arial"/>
                      <a:ea typeface="Arial"/>
                    </a:defRPr>
                  </a:pPr>
                  <a:endParaRPr lang="uk-UA"/>
                </a:p>
              </c:txPr>
              <c:dLblPos val="outEnd"/>
              <c:showLegendKey val="0"/>
              <c:showVal val="1"/>
              <c:showCatName val="0"/>
              <c:showSerName val="0"/>
              <c:showPercent val="0"/>
              <c:showBubbleSize val="1"/>
              <c:separator>; </c:separator>
              <c:extLst>
                <c:ext xmlns:c15="http://schemas.microsoft.com/office/drawing/2012/chart" uri="{CE6537A1-D6FC-4f65-9D91-7224C49458BB}"/>
              </c:extLst>
            </c:dLbl>
            <c:numFmt formatCode="#,##0.0" sourceLinked="0"/>
            <c:spPr>
              <a:noFill/>
              <a:ln>
                <a:noFill/>
              </a:ln>
              <a:effectLst/>
            </c:spPr>
            <c:txPr>
              <a:bodyPr wrap="square"/>
              <a:lstStyle/>
              <a:p>
                <a:pPr>
                  <a:defRPr sz="1100" b="1" strike="noStrike" spc="-1">
                    <a:solidFill>
                      <a:srgbClr val="003366"/>
                    </a:solidFill>
                    <a:latin typeface="Arial"/>
                    <a:ea typeface="Arial"/>
                  </a:defRPr>
                </a:pPr>
                <a:endParaRPr lang="uk-UA"/>
              </a:p>
            </c:txPr>
            <c:dLblPos val="outEnd"/>
            <c:showLegendKey val="0"/>
            <c:showVal val="1"/>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'Assets-NAV-Net Inflow'!$A$22:$A$26</c:f>
              <c:strCache>
                <c:ptCount val="5"/>
                <c:pt idx="0">
                  <c:v>Q1 2020</c:v>
                </c:pt>
                <c:pt idx="1">
                  <c:v>Q2 2020</c:v>
                </c:pt>
                <c:pt idx="2">
                  <c:v>Q3 2020</c:v>
                </c:pt>
                <c:pt idx="3">
                  <c:v>Q4 2020</c:v>
                </c:pt>
                <c:pt idx="4">
                  <c:v>Q1 2021</c:v>
                </c:pt>
              </c:strCache>
            </c:strRef>
          </c:cat>
          <c:val>
            <c:numRef>
              <c:f>'Assets-NAV-Net Inflow'!$B$22:$B$26</c:f>
              <c:numCache>
                <c:formatCode>#\ ##0.0</c:formatCode>
                <c:ptCount val="5"/>
                <c:pt idx="0">
                  <c:v>3.4</c:v>
                </c:pt>
                <c:pt idx="1">
                  <c:v>1.78</c:v>
                </c:pt>
                <c:pt idx="2">
                  <c:v>8.85</c:v>
                </c:pt>
                <c:pt idx="3">
                  <c:v>3.93</c:v>
                </c:pt>
                <c:pt idx="4">
                  <c:v>60.53</c:v>
                </c:pt>
              </c:numCache>
            </c:numRef>
          </c:val>
        </c:ser>
        <c:dLbls>
          <c:showLegendKey val="0"/>
          <c:showVal val="0"/>
          <c:showCatName val="0"/>
          <c:showSerName val="0"/>
          <c:showPercent val="0"/>
          <c:showBubbleSize val="0"/>
        </c:dLbls>
        <c:gapWidth val="130"/>
        <c:axId val="236063024"/>
        <c:axId val="236063584"/>
      </c:barChart>
      <c:catAx>
        <c:axId val="236063024"/>
        <c:scaling>
          <c:orientation val="minMax"/>
        </c:scaling>
        <c:delete val="0"/>
        <c:axPos val="b"/>
        <c:numFmt formatCode="General" sourceLinked="0"/>
        <c:majorTickMark val="cross"/>
        <c:minorTickMark val="out"/>
        <c:tickLblPos val="high"/>
        <c:spPr>
          <a:ln w="3240">
            <a:solidFill>
              <a:srgbClr val="000000"/>
            </a:solidFill>
            <a:round/>
          </a:ln>
        </c:spPr>
        <c:txPr>
          <a:bodyPr/>
          <a:lstStyle/>
          <a:p>
            <a:pPr>
              <a:defRPr sz="1100" b="1" i="1" strike="noStrike" spc="-1">
                <a:solidFill>
                  <a:srgbClr val="000000"/>
                </a:solidFill>
                <a:latin typeface="Arial"/>
                <a:ea typeface="Arial"/>
              </a:defRPr>
            </a:pPr>
            <a:endParaRPr lang="uk-UA"/>
          </a:p>
        </c:txPr>
        <c:crossAx val="236063584"/>
        <c:crosses val="autoZero"/>
        <c:auto val="1"/>
        <c:lblAlgn val="ctr"/>
        <c:lblOffset val="100"/>
        <c:noMultiLvlLbl val="0"/>
      </c:catAx>
      <c:valAx>
        <c:axId val="236063584"/>
        <c:scaling>
          <c:orientation val="minMax"/>
          <c:max val="70"/>
          <c:min val="-10"/>
        </c:scaling>
        <c:delete val="0"/>
        <c:axPos val="l"/>
        <c:title>
          <c:tx>
            <c:rich>
              <a:bodyPr rot="0"/>
              <a:lstStyle/>
              <a:p>
                <a:pPr>
                  <a:defRPr lang="uk-UA" sz="1100" b="1" strike="noStrike" spc="-1">
                    <a:solidFill>
                      <a:srgbClr val="000000"/>
                    </a:solidFill>
                    <a:latin typeface="Arial"/>
                    <a:ea typeface="Arial"/>
                  </a:defRPr>
                </a:pPr>
                <a:r>
                  <a:rPr lang="uk-UA" sz="1100" b="1" strike="noStrike" spc="-1">
                    <a:solidFill>
                      <a:srgbClr val="000000"/>
                    </a:solidFill>
                    <a:latin typeface="Arial"/>
                    <a:ea typeface="Arial"/>
                  </a:rPr>
                  <a:t>UAH M</a:t>
                </a:r>
              </a:p>
            </c:rich>
          </c:tx>
          <c:layout>
            <c:manualLayout>
              <c:xMode val="edge"/>
              <c:yMode val="edge"/>
              <c:x val="1.16453641712315E-2"/>
              <c:y val="4.4450088900177799E-2"/>
            </c:manualLayout>
          </c:layout>
          <c:overlay val="0"/>
          <c:spPr>
            <a:noFill/>
            <a:ln w="25560">
              <a:noFill/>
            </a:ln>
          </c:spPr>
        </c:title>
        <c:numFmt formatCode="#,##0.0" sourceLinked="0"/>
        <c:majorTickMark val="cross"/>
        <c:minorTickMark val="none"/>
        <c:tickLblPos val="nextTo"/>
        <c:spPr>
          <a:ln w="3240">
            <a:solidFill>
              <a:srgbClr val="000000"/>
            </a:solidFill>
            <a:round/>
          </a:ln>
        </c:spPr>
        <c:txPr>
          <a:bodyPr/>
          <a:lstStyle/>
          <a:p>
            <a:pPr>
              <a:defRPr sz="1000" b="0" strike="noStrike" spc="-1">
                <a:solidFill>
                  <a:srgbClr val="000000"/>
                </a:solidFill>
                <a:latin typeface="Arial"/>
                <a:ea typeface="Arial"/>
              </a:defRPr>
            </a:pPr>
            <a:endParaRPr lang="uk-UA"/>
          </a:p>
        </c:txPr>
        <c:crossAx val="236063024"/>
        <c:crosses val="autoZero"/>
        <c:crossBetween val="between"/>
        <c:majorUnit val="10"/>
      </c:valAx>
      <c:spPr>
        <a:solidFill>
          <a:srgbClr val="FFFFFF"/>
        </a:solidFill>
        <a:ln w="25560">
          <a:noFill/>
        </a:ln>
      </c:spPr>
    </c:plotArea>
    <c:plotVisOnly val="1"/>
    <c:dispBlanksAs val="gap"/>
    <c:showDLblsOverMax val="1"/>
  </c:chart>
  <c:spPr>
    <a:solidFill>
      <a:srgbClr val="FFFFFF"/>
    </a:solidFill>
    <a:ln w="9360">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639006463388433E-2"/>
          <c:y val="0.11051628582361692"/>
          <c:w val="0.87857625649466242"/>
          <c:h val="0.63926902269313945"/>
        </c:manualLayout>
      </c:layout>
      <c:barChart>
        <c:barDir val="col"/>
        <c:grouping val="clustered"/>
        <c:varyColors val="0"/>
        <c:ser>
          <c:idx val="1"/>
          <c:order val="0"/>
          <c:tx>
            <c:strRef>
              <c:f>'Assets-NAV-Net Inflow'!$A$4</c:f>
              <c:strCache>
                <c:ptCount val="1"/>
                <c:pt idx="0">
                  <c:v>CII*, including:</c:v>
                </c:pt>
              </c:strCache>
            </c:strRef>
          </c:tx>
          <c:spPr>
            <a:solidFill>
              <a:schemeClr val="accent1">
                <a:lumMod val="75000"/>
              </a:schemeClr>
            </a:solidFill>
            <a:ln w="25400">
              <a:noFill/>
            </a:ln>
          </c:spPr>
          <c:invertIfNegative val="0"/>
          <c:dLbls>
            <c:dLbl>
              <c:idx val="0"/>
              <c:layout>
                <c:manualLayout>
                  <c:x val="-3.6843694826824668E-2"/>
                  <c:y val="-1.6091860303184893E-2"/>
                </c:manualLayout>
              </c:layout>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3.4787839281602E-2"/>
                  <c:y val="6.0611002195705714E-4"/>
                </c:manualLayout>
              </c:layout>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2.8563127873176858E-2"/>
                  <c:y val="-2.3979129157014466E-2"/>
                </c:manualLayout>
              </c:layout>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2.1468113842118133E-2"/>
                  <c:y val="-1.2068969886494665E-2"/>
                </c:manualLayout>
              </c:layout>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1.8627535584361116E-2"/>
                  <c:y val="-1.2068969886494665E-2"/>
                </c:manualLayout>
              </c:layout>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dLbl>
              <c:idx val="6"/>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dLbl>
              <c:idx val="7"/>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dLbl>
              <c:idx val="8"/>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dLbl>
              <c:idx val="9"/>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dLbl>
              <c:idx val="10"/>
              <c:numFmt formatCode="#,##0" sourceLinked="0"/>
              <c:spPr>
                <a:noFill/>
                <a:ln w="25400">
                  <a:noFill/>
                </a:ln>
              </c:spPr>
              <c:txPr>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dLbl>
            <c:numFmt formatCode="#,##0" sourceLinked="0"/>
            <c:spPr>
              <a:noFill/>
              <a:ln w="25400">
                <a:noFill/>
              </a:ln>
            </c:spPr>
            <c:txPr>
              <a:bodyPr wrap="square" lIns="38100" tIns="19050" rIns="38100" bIns="19050" anchor="ctr">
                <a:spAutoFit/>
              </a:bodyPr>
              <a:lstStyle/>
              <a:p>
                <a:pPr>
                  <a:defRPr sz="1100" b="1" i="0" u="none" strike="noStrike" baseline="0">
                    <a:solidFill>
                      <a:schemeClr val="tx2">
                        <a:lumMod val="75000"/>
                      </a:schemeClr>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'Assets-NAV-Net Inflow'!$B$3:$D$3</c:f>
              <c:strCache>
                <c:ptCount val="3"/>
                <c:pt idx="0">
                  <c:v>31.03.2020</c:v>
                </c:pt>
                <c:pt idx="1">
                  <c:v>31.12.2020**</c:v>
                </c:pt>
                <c:pt idx="2">
                  <c:v>31.03.2021</c:v>
                </c:pt>
              </c:strCache>
            </c:strRef>
          </c:cat>
          <c:val>
            <c:numRef>
              <c:f>'Assets-NAV-Net Inflow'!$B$4:$D$4</c:f>
              <c:numCache>
                <c:formatCode>#\ ##0.0</c:formatCode>
                <c:ptCount val="3"/>
                <c:pt idx="0">
                  <c:v>356884.27</c:v>
                </c:pt>
                <c:pt idx="1">
                  <c:v>414192.85</c:v>
                </c:pt>
                <c:pt idx="2">
                  <c:v>441172.31</c:v>
                </c:pt>
              </c:numCache>
            </c:numRef>
          </c:val>
        </c:ser>
        <c:ser>
          <c:idx val="0"/>
          <c:order val="2"/>
          <c:tx>
            <c:strRef>
              <c:f>'Assets-NAV-Net Inflow'!$A$6</c:f>
              <c:strCache>
                <c:ptCount val="1"/>
                <c:pt idx="0">
                  <c:v>Venture</c:v>
                </c:pt>
              </c:strCache>
            </c:strRef>
          </c:tx>
          <c:spPr>
            <a:ln w="12700">
              <a:noFill/>
              <a:prstDash val="solid"/>
            </a:ln>
          </c:spPr>
          <c:invertIfNegative val="0"/>
          <c:cat>
            <c:strRef>
              <c:f>'Assets-NAV-Net Inflow'!$B$3:$D$3</c:f>
              <c:strCache>
                <c:ptCount val="3"/>
                <c:pt idx="0">
                  <c:v>31.03.2020</c:v>
                </c:pt>
                <c:pt idx="1">
                  <c:v>31.12.2020**</c:v>
                </c:pt>
                <c:pt idx="2">
                  <c:v>31.03.2021</c:v>
                </c:pt>
              </c:strCache>
            </c:strRef>
          </c:cat>
          <c:val>
            <c:numRef>
              <c:f>'Assets-NAV-Net Inflow'!$B$6:$D$6</c:f>
              <c:numCache>
                <c:formatCode>#\ ##0.0</c:formatCode>
                <c:ptCount val="3"/>
                <c:pt idx="0">
                  <c:v>340549.47</c:v>
                </c:pt>
                <c:pt idx="1">
                  <c:v>399103.17</c:v>
                </c:pt>
                <c:pt idx="2">
                  <c:v>423794.79</c:v>
                </c:pt>
              </c:numCache>
            </c:numRef>
          </c:val>
        </c:ser>
        <c:dLbls>
          <c:showLegendKey val="0"/>
          <c:showVal val="0"/>
          <c:showCatName val="0"/>
          <c:showSerName val="0"/>
          <c:showPercent val="0"/>
          <c:showBubbleSize val="0"/>
        </c:dLbls>
        <c:gapWidth val="188"/>
        <c:axId val="236159984"/>
        <c:axId val="236160544"/>
      </c:barChart>
      <c:barChart>
        <c:barDir val="col"/>
        <c:grouping val="clustered"/>
        <c:varyColors val="0"/>
        <c:ser>
          <c:idx val="2"/>
          <c:order val="1"/>
          <c:tx>
            <c:strRef>
              <c:f>'Assets-NAV-Net Inflow'!$A$5</c:f>
              <c:strCache>
                <c:ptCount val="1"/>
                <c:pt idx="0">
                  <c:v>Open-ended (rhs)</c:v>
                </c:pt>
              </c:strCache>
            </c:strRef>
          </c:tx>
          <c:spPr>
            <a:solidFill>
              <a:srgbClr val="00B0F0"/>
            </a:solidFill>
            <a:ln>
              <a:noFill/>
            </a:ln>
          </c:spPr>
          <c:invertIfNegative val="0"/>
          <c:dLbls>
            <c:numFmt formatCode="#,##0" sourceLinked="0"/>
            <c:spPr>
              <a:noFill/>
              <a:ln>
                <a:noFill/>
              </a:ln>
              <a:effectLst/>
            </c:spPr>
            <c:txPr>
              <a:bodyPr wrap="square" lIns="38100" tIns="19050" rIns="38100" bIns="19050" anchor="ctr">
                <a:spAutoFit/>
              </a:bodyPr>
              <a:lstStyle/>
              <a:p>
                <a:pPr>
                  <a:defRPr sz="1100" b="1">
                    <a:solidFill>
                      <a:schemeClr val="accent5">
                        <a:lumMod val="20000"/>
                        <a:lumOff val="80000"/>
                      </a:schemeClr>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'Assets-NAV-Net Inflow'!$B$3:$D$3</c:f>
              <c:strCache>
                <c:ptCount val="3"/>
                <c:pt idx="0">
                  <c:v>31.03.2020</c:v>
                </c:pt>
                <c:pt idx="1">
                  <c:v>31.12.2020**</c:v>
                </c:pt>
                <c:pt idx="2">
                  <c:v>31.03.2021</c:v>
                </c:pt>
              </c:strCache>
            </c:strRef>
          </c:cat>
          <c:val>
            <c:numRef>
              <c:f>'Assets-NAV-Net Inflow'!$B$5:$D$5</c:f>
              <c:numCache>
                <c:formatCode>#\ ##0.0</c:formatCode>
                <c:ptCount val="3"/>
                <c:pt idx="0">
                  <c:v>86.89</c:v>
                </c:pt>
                <c:pt idx="1">
                  <c:v>111.6641253602</c:v>
                </c:pt>
                <c:pt idx="2">
                  <c:v>176.24</c:v>
                </c:pt>
              </c:numCache>
            </c:numRef>
          </c:val>
        </c:ser>
        <c:ser>
          <c:idx val="4"/>
          <c:order val="3"/>
          <c:tx>
            <c:strRef>
              <c:f>'Assets-NAV-Net Inflow'!$A$8</c:f>
              <c:strCache>
                <c:ptCount val="1"/>
                <c:pt idx="0">
                  <c:v>IC (rhs)</c:v>
                </c:pt>
              </c:strCache>
            </c:strRef>
          </c:tx>
          <c:spPr>
            <a:solidFill>
              <a:schemeClr val="accent2">
                <a:lumMod val="60000"/>
                <a:lumOff val="40000"/>
              </a:schemeClr>
            </a:solidFill>
            <a:ln>
              <a:noFill/>
            </a:ln>
          </c:spPr>
          <c:invertIfNegative val="0"/>
          <c:dLbls>
            <c:numFmt formatCode="#,##0" sourceLinked="0"/>
            <c:spPr>
              <a:noFill/>
              <a:ln>
                <a:noFill/>
              </a:ln>
              <a:effectLst/>
            </c:spPr>
            <c:txPr>
              <a:bodyPr wrap="square" lIns="38100" tIns="19050" rIns="38100" bIns="19050" anchor="ctr">
                <a:spAutoFit/>
              </a:bodyPr>
              <a:lstStyle/>
              <a:p>
                <a:pPr>
                  <a:defRPr sz="1100" b="1">
                    <a:solidFill>
                      <a:schemeClr val="accent2">
                        <a:lumMod val="60000"/>
                        <a:lumOff val="40000"/>
                      </a:schemeClr>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'Assets-NAV-Net Inflow'!$B$3:$D$3</c:f>
              <c:strCache>
                <c:ptCount val="3"/>
                <c:pt idx="0">
                  <c:v>31.03.2020</c:v>
                </c:pt>
                <c:pt idx="1">
                  <c:v>31.12.2020**</c:v>
                </c:pt>
                <c:pt idx="2">
                  <c:v>31.03.2021</c:v>
                </c:pt>
              </c:strCache>
            </c:strRef>
          </c:cat>
          <c:val>
            <c:numRef>
              <c:f>'Assets-NAV-Net Inflow'!$B$8:$D$8</c:f>
              <c:numCache>
                <c:formatCode>#\ ##0.0</c:formatCode>
                <c:ptCount val="3"/>
                <c:pt idx="0">
                  <c:v>131.15</c:v>
                </c:pt>
                <c:pt idx="1">
                  <c:v>170.68</c:v>
                </c:pt>
                <c:pt idx="2">
                  <c:v>168.12</c:v>
                </c:pt>
              </c:numCache>
            </c:numRef>
          </c:val>
        </c:ser>
        <c:ser>
          <c:idx val="3"/>
          <c:order val="4"/>
          <c:tx>
            <c:strRef>
              <c:f>'Assets-NAV-Net Inflow'!$A$7</c:f>
              <c:strCache>
                <c:ptCount val="1"/>
                <c:pt idx="0">
                  <c:v>NPF (rhs)</c:v>
                </c:pt>
              </c:strCache>
            </c:strRef>
          </c:tx>
          <c:spPr>
            <a:solidFill>
              <a:srgbClr val="C18FCB"/>
            </a:solidFill>
          </c:spPr>
          <c:invertIfNegative val="0"/>
          <c:dPt>
            <c:idx val="0"/>
            <c:invertIfNegative val="0"/>
            <c:bubble3D val="0"/>
            <c:spPr>
              <a:solidFill>
                <a:srgbClr val="C18FCB"/>
              </a:solidFill>
              <a:ln>
                <a:noFill/>
              </a:ln>
            </c:spPr>
          </c:dPt>
          <c:dLbls>
            <c:numFmt formatCode="#,##0" sourceLinked="0"/>
            <c:spPr>
              <a:noFill/>
              <a:ln>
                <a:noFill/>
              </a:ln>
              <a:effectLst/>
            </c:spPr>
            <c:txPr>
              <a:bodyPr wrap="square" lIns="38100" tIns="19050" rIns="38100" bIns="19050" anchor="ctr">
                <a:spAutoFit/>
              </a:bodyPr>
              <a:lstStyle/>
              <a:p>
                <a:pPr>
                  <a:defRPr sz="1100" b="1">
                    <a:solidFill>
                      <a:schemeClr val="bg1"/>
                    </a:solidFill>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'Assets-NAV-Net Inflow'!$B$3:$D$3</c:f>
              <c:strCache>
                <c:ptCount val="3"/>
                <c:pt idx="0">
                  <c:v>31.03.2020</c:v>
                </c:pt>
                <c:pt idx="1">
                  <c:v>31.12.2020**</c:v>
                </c:pt>
                <c:pt idx="2">
                  <c:v>31.03.2021</c:v>
                </c:pt>
              </c:strCache>
            </c:strRef>
          </c:cat>
          <c:val>
            <c:numRef>
              <c:f>'Assets-NAV-Net Inflow'!$B$7:$D$7</c:f>
              <c:numCache>
                <c:formatCode>#\ ##0.0</c:formatCode>
                <c:ptCount val="3"/>
                <c:pt idx="0">
                  <c:v>1653.42</c:v>
                </c:pt>
                <c:pt idx="1">
                  <c:v>1924.17</c:v>
                </c:pt>
                <c:pt idx="2">
                  <c:v>1995.94</c:v>
                </c:pt>
              </c:numCache>
            </c:numRef>
          </c:val>
        </c:ser>
        <c:dLbls>
          <c:showLegendKey val="0"/>
          <c:showVal val="0"/>
          <c:showCatName val="0"/>
          <c:showSerName val="0"/>
          <c:showPercent val="0"/>
          <c:showBubbleSize val="0"/>
        </c:dLbls>
        <c:gapWidth val="152"/>
        <c:overlap val="20"/>
        <c:axId val="236161664"/>
        <c:axId val="236161104"/>
      </c:barChart>
      <c:catAx>
        <c:axId val="236159984"/>
        <c:scaling>
          <c:orientation val="minMax"/>
        </c:scaling>
        <c:delete val="0"/>
        <c:axPos val="b"/>
        <c:numFmt formatCode="@" sourceLinked="0"/>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236160544"/>
        <c:crosses val="autoZero"/>
        <c:auto val="1"/>
        <c:lblAlgn val="ctr"/>
        <c:lblOffset val="0"/>
        <c:tickLblSkip val="1"/>
        <c:tickMarkSkip val="1"/>
        <c:noMultiLvlLbl val="0"/>
      </c:catAx>
      <c:valAx>
        <c:axId val="236160544"/>
        <c:scaling>
          <c:orientation val="minMax"/>
          <c:max val="45000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36159984"/>
        <c:crosses val="autoZero"/>
        <c:crossBetween val="between"/>
        <c:majorUnit val="50000"/>
      </c:valAx>
      <c:valAx>
        <c:axId val="236161104"/>
        <c:scaling>
          <c:orientation val="minMax"/>
          <c:max val="2000"/>
        </c:scaling>
        <c:delete val="0"/>
        <c:axPos val="r"/>
        <c:numFmt formatCode="#,##0" sourceLinked="0"/>
        <c:majorTickMark val="out"/>
        <c:minorTickMark val="none"/>
        <c:tickLblPos val="nextTo"/>
        <c:txPr>
          <a:bodyPr/>
          <a:lstStyle/>
          <a:p>
            <a:pPr>
              <a:defRPr sz="900"/>
            </a:pPr>
            <a:endParaRPr lang="uk-UA"/>
          </a:p>
        </c:txPr>
        <c:crossAx val="236161664"/>
        <c:crosses val="max"/>
        <c:crossBetween val="between"/>
        <c:majorUnit val="250"/>
      </c:valAx>
      <c:catAx>
        <c:axId val="236161664"/>
        <c:scaling>
          <c:orientation val="minMax"/>
        </c:scaling>
        <c:delete val="1"/>
        <c:axPos val="b"/>
        <c:numFmt formatCode="General" sourceLinked="1"/>
        <c:majorTickMark val="out"/>
        <c:minorTickMark val="none"/>
        <c:tickLblPos val="nextTo"/>
        <c:crossAx val="236161104"/>
        <c:crosses val="autoZero"/>
        <c:auto val="0"/>
        <c:lblAlgn val="ctr"/>
        <c:lblOffset val="100"/>
        <c:noMultiLvlLbl val="0"/>
      </c:catAx>
      <c:spPr>
        <a:solidFill>
          <a:srgbClr val="FFFFFF"/>
        </a:solidFill>
        <a:ln w="25400">
          <a:noFill/>
        </a:ln>
      </c:spPr>
    </c:plotArea>
    <c:legend>
      <c:legendPos val="r"/>
      <c:layout>
        <c:manualLayout>
          <c:xMode val="edge"/>
          <c:yMode val="edge"/>
          <c:x val="4.4307384949333291E-2"/>
          <c:y val="0.84554347135979968"/>
          <c:w val="0.90794864895131799"/>
          <c:h val="0.14993444932088643"/>
        </c:manualLayout>
      </c:layout>
      <c:overlay val="0"/>
      <c:spPr>
        <a:solidFill>
          <a:srgbClr val="FFFFFF"/>
        </a:solidFill>
        <a:ln w="25400">
          <a:noFill/>
        </a:ln>
      </c:spPr>
      <c:txPr>
        <a:bodyPr/>
        <a:lstStyle/>
        <a:p>
          <a:pPr>
            <a:defRPr sz="12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6</xdr:col>
      <xdr:colOff>124200</xdr:colOff>
      <xdr:row>0</xdr:row>
      <xdr:rowOff>315720</xdr:rowOff>
    </xdr:from>
    <xdr:to>
      <xdr:col>17</xdr:col>
      <xdr:colOff>22320</xdr:colOff>
      <xdr:row>21</xdr:row>
      <xdr:rowOff>64800</xdr:rowOff>
    </xdr:to>
    <xdr:graphicFrame macro="">
      <xdr:nvGraphicFramePr>
        <xdr:cNvPr id="2" name="Диаграмма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22</xdr:row>
      <xdr:rowOff>162000</xdr:rowOff>
    </xdr:from>
    <xdr:to>
      <xdr:col>0</xdr:col>
      <xdr:colOff>6840</xdr:colOff>
      <xdr:row>23</xdr:row>
      <xdr:rowOff>6120</xdr:rowOff>
    </xdr:to>
    <xdr:pic>
      <xdr:nvPicPr>
        <xdr:cNvPr id="3" name="Picture 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4" name="Picture 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5" name="Picture 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6" name="Picture 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7" name="Picture 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8" name="Picture 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9" name="Picture 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0" name="Picture 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1" name="Picture 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2" name="Picture 1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3" name="Picture 1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4" name="Picture 1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5" name="Picture 1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6" name="Picture 1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7" name="Picture 1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8" name="Picture 1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9" name="Picture 1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0" name="Picture 1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1" name="Picture 1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2" name="Picture 2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3" name="Picture 2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4" name="Picture 2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5" name="Picture 2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6" name="Picture 2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7" name="Picture 2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8" name="Picture 2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9" name="Picture 2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0" name="Picture 2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1" name="Picture 2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2" name="Picture 3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3" name="Picture 3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4" name="Picture 3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5" name="Picture 9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6" name="Picture 9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7" name="Picture 10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8" name="Picture 10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9" name="Picture 10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40" name="Picture 10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41" name="Picture 10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42" name="Picture 10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43" name="Picture 10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44" name="Picture 10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45" name="Picture 10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46" name="Picture 10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47" name="Picture 11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48" name="Picture 11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49" name="Picture 11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50" name="Picture 11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51" name="Picture 11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52" name="Picture 11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53" name="Picture 11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54" name="Picture 11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55" name="Picture 11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56" name="Picture 11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57" name="Picture 12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58" name="Picture 12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59" name="Picture 12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60" name="Picture 12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61" name="Picture 12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62" name="Picture 12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63" name="Picture 12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64" name="Picture 12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65" name="Picture 12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66" name="Picture 12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67" name="Picture 13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68" name="Picture 13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69" name="Picture 13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70" name="Picture 13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71" name="Picture 13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72" name="Picture 13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73" name="Picture 13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74" name="Picture 13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75" name="Picture 13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76" name="Picture 13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77" name="Picture 14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78" name="Picture 14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79" name="Picture 14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80" name="Picture 14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81" name="Picture 14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82" name="Picture 14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83" name="Picture 14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84" name="Picture 14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85" name="Picture 14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86" name="Picture 14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87" name="Picture 15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88" name="Picture 15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89" name="Picture 15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90" name="Picture 15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91" name="Picture 15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92" name="Picture 15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93" name="Picture 15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94" name="Picture 15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95" name="Picture 15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96" name="Picture 15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97" name="Picture 16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98" name="Picture 16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99" name="Picture 1111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00" name="Picture 1111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01" name="Picture 1111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02" name="Picture 1111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03" name="Picture 1111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04" name="Picture 1111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05" name="Picture 1111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06" name="Picture 1111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07" name="Picture 1111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08" name="Picture 1111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09" name="Picture 1112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10" name="Picture 1112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11" name="Picture 1112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12" name="Picture 1112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13" name="Picture 1112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14" name="Picture 1112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15" name="Picture 1112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16" name="Picture 1112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17" name="Picture 1112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18" name="Picture 1112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19" name="Picture 1113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20" name="Picture 1113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21" name="Picture 1113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22" name="Picture 1113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23" name="Picture 1113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24" name="Picture 1113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25" name="Picture 1113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26" name="Picture 1113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27" name="Picture 1113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28" name="Picture 1113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29" name="Picture 1114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30" name="Picture 1114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31" name="Picture 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32" name="Picture 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33" name="Picture 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34" name="Picture 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35" name="Picture 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36" name="Picture 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37" name="Picture 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38" name="Picture 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39" name="Picture 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40" name="Picture 1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41" name="Picture 1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42" name="Picture 1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43" name="Picture 1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44" name="Picture 1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45" name="Picture 1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46" name="Picture 1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47" name="Picture 1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48" name="Picture 1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49" name="Picture 1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50" name="Picture 2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51" name="Picture 2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52" name="Picture 2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53" name="Picture 2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54" name="Picture 2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55" name="Picture 2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56" name="Picture 2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57" name="Picture 2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58" name="Picture 2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59" name="Picture 2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60" name="Picture 3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61" name="Picture 3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62" name="Picture 3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63" name="Picture 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64" name="Picture 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65" name="Picture 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66" name="Picture 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67" name="Picture 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68" name="Picture 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69" name="Picture 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70" name="Picture 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71" name="Picture 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72" name="Picture 1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73" name="Picture 1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74" name="Picture 1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75" name="Picture 1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76" name="Picture 1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77" name="Picture 1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78" name="Picture 1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79" name="Picture 1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80" name="Picture 1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81" name="Picture 1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82" name="Picture 2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83" name="Picture 2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84" name="Picture 2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85" name="Picture 2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86" name="Picture 2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87" name="Picture 2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88" name="Picture 2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89" name="Picture 2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90" name="Picture 2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91" name="Picture 2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92" name="Picture 3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93" name="Picture 3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94" name="Picture 3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95" name="Picture 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96" name="Picture 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97" name="Picture 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98" name="Picture 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199" name="Picture 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00" name="Picture 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01" name="Picture 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02" name="Picture 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03" name="Picture 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04" name="Picture 1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05" name="Picture 1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06" name="Picture 1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07" name="Picture 1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08" name="Picture 1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09" name="Picture 1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10" name="Picture 1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11" name="Picture 1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12" name="Picture 1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13" name="Picture 1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14" name="Picture 2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15" name="Picture 2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16" name="Picture 2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17" name="Picture 2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18" name="Picture 2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19" name="Picture 2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20" name="Picture 2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21" name="Picture 2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22" name="Picture 2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23" name="Picture 2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24" name="Picture 3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25" name="Picture 3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26" name="Picture 3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27" name="Picture 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28" name="Picture 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29" name="Picture 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30" name="Picture 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31" name="Picture 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32" name="Picture 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33" name="Picture 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34" name="Picture 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35" name="Picture 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36" name="Picture 1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37" name="Picture 1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38" name="Picture 1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39" name="Picture 1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40" name="Picture 1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41" name="Picture 1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42" name="Picture 1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43" name="Picture 1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44" name="Picture 1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45" name="Picture 1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46" name="Picture 2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47" name="Picture 2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48" name="Picture 2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49" name="Picture 2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50" name="Picture 2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51" name="Picture 2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52" name="Picture 2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53" name="Picture 2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54" name="Picture 2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55" name="Picture 2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56" name="Picture 3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57" name="Picture 3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58" name="Picture 3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59" name="Picture 9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60" name="Picture 9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61" name="Picture 10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62" name="Picture 10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63" name="Picture 10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64" name="Picture 10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65" name="Picture 10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66" name="Picture 10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67" name="Picture 10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68" name="Picture 10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69" name="Picture 10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70" name="Picture 10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71" name="Picture 11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72" name="Picture 11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73" name="Picture 11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74" name="Picture 11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75" name="Picture 11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76" name="Picture 11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77" name="Picture 11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78" name="Picture 11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79" name="Picture 11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80" name="Picture 11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81" name="Picture 12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82" name="Picture 12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83" name="Picture 12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84" name="Picture 12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85" name="Picture 12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86" name="Picture 12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87" name="Picture 12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88" name="Picture 12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89" name="Picture 12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90" name="Picture 12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91" name="Picture 13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92" name="Picture 13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93" name="Picture 13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94" name="Picture 13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95" name="Picture 13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96" name="Picture 13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97" name="Picture 13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98" name="Picture 13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299" name="Picture 13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00" name="Picture 13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01" name="Picture 14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02" name="Picture 14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03" name="Picture 14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04" name="Picture 14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05" name="Picture 14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06" name="Picture 14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07" name="Picture 14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08" name="Picture 14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09" name="Picture 14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10" name="Picture 14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11" name="Picture 15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12" name="Picture 15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13" name="Picture 152"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14" name="Picture 153"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15" name="Picture 154"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16" name="Picture 155"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17" name="Picture 156"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18" name="Picture 157"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19" name="Picture 158"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20" name="Picture 159"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21" name="Picture 160"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twoCellAnchor editAs="oneCell">
    <xdr:from>
      <xdr:col>0</xdr:col>
      <xdr:colOff>0</xdr:colOff>
      <xdr:row>22</xdr:row>
      <xdr:rowOff>162000</xdr:rowOff>
    </xdr:from>
    <xdr:to>
      <xdr:col>0</xdr:col>
      <xdr:colOff>6840</xdr:colOff>
      <xdr:row>23</xdr:row>
      <xdr:rowOff>6120</xdr:rowOff>
    </xdr:to>
    <xdr:pic>
      <xdr:nvPicPr>
        <xdr:cNvPr id="322" name="Picture 161" descr="s"/>
        <xdr:cNvPicPr/>
      </xdr:nvPicPr>
      <xdr:blipFill>
        <a:blip xmlns:r="http://schemas.openxmlformats.org/officeDocument/2006/relationships" r:embed="rId2"/>
        <a:stretch/>
      </xdr:blipFill>
      <xdr:spPr>
        <a:xfrm>
          <a:off x="0" y="5662080"/>
          <a:ext cx="6840" cy="68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50340</xdr:colOff>
      <xdr:row>22</xdr:row>
      <xdr:rowOff>107550</xdr:rowOff>
    </xdr:from>
    <xdr:to>
      <xdr:col>10</xdr:col>
      <xdr:colOff>159210</xdr:colOff>
      <xdr:row>42</xdr:row>
      <xdr:rowOff>28575</xdr:rowOff>
    </xdr:to>
    <xdr:graphicFrame macro="">
      <xdr:nvGraphicFramePr>
        <xdr:cNvPr id="321"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9525</xdr:colOff>
      <xdr:row>1</xdr:row>
      <xdr:rowOff>19050</xdr:rowOff>
    </xdr:from>
    <xdr:to>
      <xdr:col>22</xdr:col>
      <xdr:colOff>130547</xdr:colOff>
      <xdr:row>21</xdr:row>
      <xdr:rowOff>38100</xdr:rowOff>
    </xdr:to>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9000</xdr:colOff>
      <xdr:row>20</xdr:row>
      <xdr:rowOff>7920</xdr:rowOff>
    </xdr:from>
    <xdr:to>
      <xdr:col>10</xdr:col>
      <xdr:colOff>53280</xdr:colOff>
      <xdr:row>28</xdr:row>
      <xdr:rowOff>26640</xdr:rowOff>
    </xdr:to>
    <xdr:graphicFrame macro="">
      <xdr:nvGraphicFramePr>
        <xdr:cNvPr id="324" name="Диаграмма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19050</xdr:colOff>
      <xdr:row>0</xdr:row>
      <xdr:rowOff>314325</xdr:rowOff>
    </xdr:from>
    <xdr:to>
      <xdr:col>14</xdr:col>
      <xdr:colOff>802820</xdr:colOff>
      <xdr:row>10</xdr:row>
      <xdr:rowOff>285749</xdr:rowOff>
    </xdr:to>
    <xdr:graphicFrame macro="">
      <xdr:nvGraphicFramePr>
        <xdr:cNvPr id="4"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110;&#1085;&#1076;&#1077;&#1082;&#1089;&#1080;%20&#1089;&#1074;&#1110;&#1090;&#1091;%20&#1090;&#1072;%20&#1091;&#1082;&#1088;&#1072;&#1111;&#1085;&#1080;"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gavrylyuk/Desktop/&#1040;&#1085;&#1072;&#1089;&#1090;&#1072;&#1089;&#1110;&#1103;%20&#1043;&#1072;&#1074;&#1088;&#1080;&#1083;&#1102;&#1082;/&#1040;&#1053;&#1040;&#1051;&#1030;&#1058;&#1048;&#1050;&#1040;%20&#1056;&#1048;&#1053;&#1050;&#1059;/!%20&#1050;&#1042;&#1040;&#1056;&#1058;&#1040;&#1051;&#1068;&#1053;&#1030;%20&#1047;&#1042;&#1030;&#1058;&#1048;/2021/Q1%202021/!%20final/1.%20Q1%202021_PR_general%20mark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 val="146024"/>
      <sheetName val="д17-1"/>
      <sheetName val="табл1"/>
    </sheetNames>
    <sheetDataSet>
      <sheetData sheetId="0" refreshError="1"/>
      <sheetData sheetId="1" refreshError="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 val="т07(98)"/>
      <sheetName val="146024"/>
      <sheetName val="д17-1"/>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 val="т09(98) по сек-рам ек-ки"/>
      <sheetName val="т07(98)"/>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 val="т15"/>
      <sheetName val="т09(98) по сек-рам ек-ки"/>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 val="т17-1(шаблон)"/>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 val="т17-2 "/>
      <sheetName val="т17-3"/>
      <sheetName val="т17-1(шаблон)"/>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світу та України"/>
      <sheetName val="Біржовий ФР України"/>
      <sheetName val="КУА-АНПФ &amp; ІСІ-НПФ-СК в упр-ні"/>
      <sheetName val="Активи-ВЧА-Чистий притік"/>
    </sheetNames>
    <sheetDataSet>
      <sheetData sheetId="0"/>
      <sheetData sheetId="1"/>
      <sheetData sheetId="2">
        <row r="3">
          <cell r="A3" t="str">
            <v>31.03.2010</v>
          </cell>
        </row>
        <row r="4">
          <cell r="A4" t="str">
            <v>31.03.2011</v>
          </cell>
        </row>
        <row r="5">
          <cell r="A5" t="str">
            <v>31.03.2012</v>
          </cell>
        </row>
        <row r="6">
          <cell r="A6" t="str">
            <v>31.03.2013</v>
          </cell>
        </row>
        <row r="7">
          <cell r="A7" t="str">
            <v>31.03.2014</v>
          </cell>
        </row>
        <row r="8">
          <cell r="A8" t="str">
            <v>31.03.2015</v>
          </cell>
        </row>
        <row r="9">
          <cell r="A9" t="str">
            <v>31.03.2016</v>
          </cell>
        </row>
        <row r="10">
          <cell r="A10" t="str">
            <v>31.03.2017</v>
          </cell>
        </row>
        <row r="11">
          <cell r="A11" t="str">
            <v>31.03.2018</v>
          </cell>
        </row>
        <row r="12">
          <cell r="A12" t="str">
            <v>31.03.2019</v>
          </cell>
        </row>
        <row r="13">
          <cell r="A13" t="str">
            <v>31.03.2020</v>
          </cell>
        </row>
        <row r="14">
          <cell r="A14" t="str">
            <v>30.06.2020</v>
          </cell>
        </row>
        <row r="15">
          <cell r="A15" t="str">
            <v>30.09.2020</v>
          </cell>
        </row>
        <row r="16">
          <cell r="A16" t="str">
            <v>31.12.2020</v>
          </cell>
        </row>
        <row r="17">
          <cell r="A17" t="str">
            <v>31.03.2020</v>
          </cell>
        </row>
      </sheetData>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bloomberg.com/markets/stocks/world-indexes"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77B0"/>
  </sheetPr>
  <dimension ref="A1:AMJ23"/>
  <sheetViews>
    <sheetView tabSelected="1" zoomScaleNormal="100" workbookViewId="0">
      <selection sqref="A1:XFD1"/>
    </sheetView>
  </sheetViews>
  <sheetFormatPr defaultColWidth="9.140625" defaultRowHeight="12.75" outlineLevelCol="1"/>
  <cols>
    <col min="1" max="1" width="42.42578125" style="1" bestFit="1" customWidth="1"/>
    <col min="2" max="3" width="13.5703125" style="1" hidden="1" customWidth="1" outlineLevel="1"/>
    <col min="4" max="4" width="13.5703125" style="2" hidden="1" customWidth="1" outlineLevel="1"/>
    <col min="5" max="5" width="13.28515625" style="1" customWidth="1" collapsed="1"/>
    <col min="6" max="6" width="13.28515625" style="1" customWidth="1"/>
    <col min="7" max="7" width="2.7109375" style="1" customWidth="1"/>
    <col min="8" max="8" width="31.85546875" style="1" customWidth="1"/>
    <col min="9" max="9" width="13.5703125" style="1" customWidth="1"/>
    <col min="10" max="1024" width="9.140625" style="1"/>
  </cols>
  <sheetData>
    <row r="1" spans="1:1024" s="196" customFormat="1" ht="25.9" customHeight="1" thickBot="1">
      <c r="A1" s="195" t="s">
        <v>0</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c r="DT1" s="195"/>
      <c r="DU1" s="195"/>
      <c r="DV1" s="195"/>
      <c r="DW1" s="195"/>
      <c r="DX1" s="195"/>
      <c r="DY1" s="195"/>
      <c r="DZ1" s="195"/>
      <c r="EA1" s="195"/>
      <c r="EB1" s="195"/>
      <c r="EC1" s="195"/>
      <c r="ED1" s="195"/>
      <c r="EE1" s="195"/>
      <c r="EF1" s="195"/>
      <c r="EG1" s="195"/>
      <c r="EH1" s="195"/>
      <c r="EI1" s="195"/>
      <c r="EJ1" s="195"/>
      <c r="EK1" s="195"/>
      <c r="EL1" s="195"/>
      <c r="EM1" s="195"/>
      <c r="EN1" s="195"/>
      <c r="EO1" s="195"/>
      <c r="EP1" s="195"/>
      <c r="EQ1" s="195"/>
      <c r="ER1" s="195"/>
      <c r="ES1" s="195"/>
      <c r="ET1" s="195"/>
      <c r="EU1" s="195"/>
      <c r="EV1" s="195"/>
      <c r="EW1" s="195"/>
      <c r="EX1" s="195"/>
      <c r="EY1" s="195"/>
      <c r="EZ1" s="195"/>
      <c r="FA1" s="195"/>
      <c r="FB1" s="195"/>
      <c r="FC1" s="195"/>
      <c r="FD1" s="195"/>
      <c r="FE1" s="195"/>
      <c r="FF1" s="195"/>
      <c r="FG1" s="195"/>
      <c r="FH1" s="195"/>
      <c r="FI1" s="195"/>
      <c r="FJ1" s="195"/>
      <c r="FK1" s="195"/>
      <c r="FL1" s="195"/>
      <c r="FM1" s="195"/>
      <c r="FN1" s="195"/>
      <c r="FO1" s="195"/>
      <c r="FP1" s="195"/>
      <c r="FQ1" s="195"/>
      <c r="FR1" s="195"/>
      <c r="FS1" s="195"/>
      <c r="FT1" s="195"/>
      <c r="FU1" s="195"/>
      <c r="FV1" s="195"/>
      <c r="FW1" s="195"/>
      <c r="FX1" s="195"/>
      <c r="FY1" s="195"/>
      <c r="FZ1" s="195"/>
      <c r="GA1" s="195"/>
      <c r="GB1" s="195"/>
      <c r="GC1" s="195"/>
      <c r="GD1" s="195"/>
      <c r="GE1" s="195"/>
      <c r="GF1" s="195"/>
      <c r="GG1" s="195"/>
      <c r="GH1" s="195"/>
      <c r="GI1" s="195"/>
      <c r="GJ1" s="195"/>
      <c r="GK1" s="195"/>
      <c r="GL1" s="195"/>
      <c r="GM1" s="195"/>
      <c r="GN1" s="195"/>
      <c r="GO1" s="195"/>
      <c r="GP1" s="195"/>
      <c r="GQ1" s="195"/>
      <c r="GR1" s="195"/>
      <c r="GS1" s="195"/>
      <c r="GT1" s="195"/>
      <c r="GU1" s="195"/>
      <c r="GV1" s="195"/>
      <c r="GW1" s="195"/>
      <c r="GX1" s="195"/>
      <c r="GY1" s="195"/>
      <c r="GZ1" s="195"/>
      <c r="HA1" s="195"/>
      <c r="HB1" s="195"/>
      <c r="HC1" s="195"/>
      <c r="HD1" s="195"/>
      <c r="HE1" s="195"/>
      <c r="HF1" s="195"/>
      <c r="HG1" s="195"/>
      <c r="HH1" s="195"/>
      <c r="HI1" s="195"/>
      <c r="HJ1" s="195"/>
      <c r="HK1" s="195"/>
      <c r="HL1" s="195"/>
      <c r="HM1" s="195"/>
      <c r="HN1" s="195"/>
      <c r="HO1" s="195"/>
      <c r="HP1" s="195"/>
      <c r="HQ1" s="195"/>
      <c r="HR1" s="195"/>
      <c r="HS1" s="195"/>
      <c r="HT1" s="195"/>
      <c r="HU1" s="195"/>
      <c r="HV1" s="195"/>
      <c r="HW1" s="195"/>
      <c r="HX1" s="195"/>
      <c r="HY1" s="195"/>
      <c r="HZ1" s="195"/>
      <c r="IA1" s="195"/>
      <c r="IB1" s="195"/>
      <c r="IC1" s="195"/>
      <c r="ID1" s="195"/>
      <c r="IE1" s="195"/>
      <c r="IF1" s="195"/>
      <c r="IG1" s="195"/>
      <c r="IH1" s="195"/>
      <c r="II1" s="195"/>
      <c r="IJ1" s="195"/>
      <c r="IK1" s="195"/>
      <c r="IL1" s="195"/>
      <c r="IM1" s="195"/>
      <c r="IN1" s="195"/>
      <c r="IO1" s="195"/>
      <c r="IP1" s="195"/>
      <c r="IQ1" s="195"/>
      <c r="IR1" s="195"/>
      <c r="IS1" s="195"/>
      <c r="IT1" s="195"/>
      <c r="IU1" s="195"/>
      <c r="IV1" s="195"/>
      <c r="IW1" s="195"/>
      <c r="IX1" s="195"/>
      <c r="IY1" s="195"/>
      <c r="IZ1" s="195"/>
      <c r="JA1" s="195"/>
      <c r="JB1" s="195"/>
      <c r="JC1" s="195"/>
      <c r="JD1" s="195"/>
      <c r="JE1" s="195"/>
      <c r="JF1" s="195"/>
      <c r="JG1" s="195"/>
      <c r="JH1" s="195"/>
      <c r="JI1" s="195"/>
      <c r="JJ1" s="195"/>
      <c r="JK1" s="195"/>
      <c r="JL1" s="195"/>
      <c r="JM1" s="195"/>
      <c r="JN1" s="195"/>
      <c r="JO1" s="195"/>
      <c r="JP1" s="195"/>
      <c r="JQ1" s="195"/>
      <c r="JR1" s="195"/>
      <c r="JS1" s="195"/>
      <c r="JT1" s="195"/>
      <c r="JU1" s="195"/>
      <c r="JV1" s="195"/>
      <c r="JW1" s="195"/>
      <c r="JX1" s="195"/>
      <c r="JY1" s="195"/>
      <c r="JZ1" s="195"/>
      <c r="KA1" s="195"/>
      <c r="KB1" s="195"/>
      <c r="KC1" s="195"/>
      <c r="KD1" s="195"/>
      <c r="KE1" s="195"/>
      <c r="KF1" s="195"/>
      <c r="KG1" s="195"/>
      <c r="KH1" s="195"/>
      <c r="KI1" s="195"/>
      <c r="KJ1" s="195"/>
      <c r="KK1" s="195"/>
      <c r="KL1" s="195"/>
      <c r="KM1" s="195"/>
      <c r="KN1" s="195"/>
      <c r="KO1" s="195"/>
      <c r="KP1" s="195"/>
      <c r="KQ1" s="195"/>
      <c r="KR1" s="195"/>
      <c r="KS1" s="195"/>
      <c r="KT1" s="195"/>
      <c r="KU1" s="195"/>
      <c r="KV1" s="195"/>
      <c r="KW1" s="195"/>
      <c r="KX1" s="195"/>
      <c r="KY1" s="195"/>
      <c r="KZ1" s="195"/>
      <c r="LA1" s="195"/>
      <c r="LB1" s="195"/>
      <c r="LC1" s="195"/>
      <c r="LD1" s="195"/>
      <c r="LE1" s="195"/>
      <c r="LF1" s="195"/>
      <c r="LG1" s="195"/>
      <c r="LH1" s="195"/>
      <c r="LI1" s="195"/>
      <c r="LJ1" s="195"/>
      <c r="LK1" s="195"/>
      <c r="LL1" s="195"/>
      <c r="LM1" s="195"/>
      <c r="LN1" s="195"/>
      <c r="LO1" s="195"/>
      <c r="LP1" s="195"/>
      <c r="LQ1" s="195"/>
      <c r="LR1" s="195"/>
      <c r="LS1" s="195"/>
      <c r="LT1" s="195"/>
      <c r="LU1" s="195"/>
      <c r="LV1" s="195"/>
      <c r="LW1" s="195"/>
      <c r="LX1" s="195"/>
      <c r="LY1" s="195"/>
      <c r="LZ1" s="195"/>
      <c r="MA1" s="195"/>
      <c r="MB1" s="195"/>
      <c r="MC1" s="195"/>
      <c r="MD1" s="195"/>
      <c r="ME1" s="195"/>
      <c r="MF1" s="195"/>
      <c r="MG1" s="195"/>
      <c r="MH1" s="195"/>
      <c r="MI1" s="195"/>
      <c r="MJ1" s="195"/>
      <c r="MK1" s="195"/>
      <c r="ML1" s="195"/>
      <c r="MM1" s="195"/>
      <c r="MN1" s="195"/>
      <c r="MO1" s="195"/>
      <c r="MP1" s="195"/>
      <c r="MQ1" s="195"/>
      <c r="MR1" s="195"/>
      <c r="MS1" s="195"/>
      <c r="MT1" s="195"/>
      <c r="MU1" s="195"/>
      <c r="MV1" s="195"/>
      <c r="MW1" s="195"/>
      <c r="MX1" s="195"/>
      <c r="MY1" s="195"/>
      <c r="MZ1" s="195"/>
      <c r="NA1" s="195"/>
      <c r="NB1" s="195"/>
      <c r="NC1" s="195"/>
      <c r="ND1" s="195"/>
      <c r="NE1" s="195"/>
      <c r="NF1" s="195"/>
      <c r="NG1" s="195"/>
      <c r="NH1" s="195"/>
      <c r="NI1" s="195"/>
      <c r="NJ1" s="195"/>
      <c r="NK1" s="195"/>
      <c r="NL1" s="195"/>
      <c r="NM1" s="195"/>
      <c r="NN1" s="195"/>
      <c r="NO1" s="195"/>
      <c r="NP1" s="195"/>
      <c r="NQ1" s="195"/>
      <c r="NR1" s="195"/>
      <c r="NS1" s="195"/>
      <c r="NT1" s="195"/>
      <c r="NU1" s="195"/>
      <c r="NV1" s="195"/>
      <c r="NW1" s="195"/>
      <c r="NX1" s="195"/>
      <c r="NY1" s="195"/>
      <c r="NZ1" s="195"/>
      <c r="OA1" s="195"/>
      <c r="OB1" s="195"/>
      <c r="OC1" s="195"/>
      <c r="OD1" s="195"/>
      <c r="OE1" s="195"/>
      <c r="OF1" s="195"/>
      <c r="OG1" s="195"/>
      <c r="OH1" s="195"/>
      <c r="OI1" s="195"/>
      <c r="OJ1" s="195"/>
      <c r="OK1" s="195"/>
      <c r="OL1" s="195"/>
      <c r="OM1" s="195"/>
      <c r="ON1" s="195"/>
      <c r="OO1" s="195"/>
      <c r="OP1" s="195"/>
      <c r="OQ1" s="195"/>
      <c r="OR1" s="195"/>
      <c r="OS1" s="195"/>
      <c r="OT1" s="195"/>
      <c r="OU1" s="195"/>
      <c r="OV1" s="195"/>
      <c r="OW1" s="195"/>
      <c r="OX1" s="195"/>
      <c r="OY1" s="195"/>
      <c r="OZ1" s="195"/>
      <c r="PA1" s="195"/>
      <c r="PB1" s="195"/>
      <c r="PC1" s="195"/>
      <c r="PD1" s="195"/>
      <c r="PE1" s="195"/>
      <c r="PF1" s="195"/>
      <c r="PG1" s="195"/>
      <c r="PH1" s="195"/>
      <c r="PI1" s="195"/>
      <c r="PJ1" s="195"/>
      <c r="PK1" s="195"/>
      <c r="PL1" s="195"/>
      <c r="PM1" s="195"/>
      <c r="PN1" s="195"/>
      <c r="PO1" s="195"/>
      <c r="PP1" s="195"/>
      <c r="PQ1" s="195"/>
      <c r="PR1" s="195"/>
      <c r="PS1" s="195"/>
      <c r="PT1" s="195"/>
      <c r="PU1" s="195"/>
      <c r="PV1" s="195"/>
      <c r="PW1" s="195"/>
      <c r="PX1" s="195"/>
      <c r="PY1" s="195"/>
      <c r="PZ1" s="195"/>
      <c r="QA1" s="195"/>
      <c r="QB1" s="195"/>
      <c r="QC1" s="195"/>
      <c r="QD1" s="195"/>
      <c r="QE1" s="195"/>
      <c r="QF1" s="195"/>
      <c r="QG1" s="195"/>
      <c r="QH1" s="195"/>
      <c r="QI1" s="195"/>
      <c r="QJ1" s="195"/>
      <c r="QK1" s="195"/>
      <c r="QL1" s="195"/>
      <c r="QM1" s="195"/>
      <c r="QN1" s="195"/>
      <c r="QO1" s="195"/>
      <c r="QP1" s="195"/>
      <c r="QQ1" s="195"/>
      <c r="QR1" s="195"/>
      <c r="QS1" s="195"/>
      <c r="QT1" s="195"/>
      <c r="QU1" s="195"/>
      <c r="QV1" s="195"/>
      <c r="QW1" s="195"/>
      <c r="QX1" s="195"/>
      <c r="QY1" s="195"/>
      <c r="QZ1" s="195"/>
      <c r="RA1" s="195"/>
      <c r="RB1" s="195"/>
      <c r="RC1" s="195"/>
      <c r="RD1" s="195"/>
      <c r="RE1" s="195"/>
      <c r="RF1" s="195"/>
      <c r="RG1" s="195"/>
      <c r="RH1" s="195"/>
      <c r="RI1" s="195"/>
      <c r="RJ1" s="195"/>
      <c r="RK1" s="195"/>
      <c r="RL1" s="195"/>
      <c r="RM1" s="195"/>
      <c r="RN1" s="195"/>
      <c r="RO1" s="195"/>
      <c r="RP1" s="195"/>
      <c r="RQ1" s="195"/>
      <c r="RR1" s="195"/>
      <c r="RS1" s="195"/>
      <c r="RT1" s="195"/>
      <c r="RU1" s="195"/>
      <c r="RV1" s="195"/>
      <c r="RW1" s="195"/>
      <c r="RX1" s="195"/>
      <c r="RY1" s="195"/>
      <c r="RZ1" s="195"/>
      <c r="SA1" s="195"/>
      <c r="SB1" s="195"/>
      <c r="SC1" s="195"/>
      <c r="SD1" s="195"/>
      <c r="SE1" s="195"/>
      <c r="SF1" s="195"/>
      <c r="SG1" s="195"/>
      <c r="SH1" s="195"/>
      <c r="SI1" s="195"/>
      <c r="SJ1" s="195"/>
      <c r="SK1" s="195"/>
      <c r="SL1" s="195"/>
      <c r="SM1" s="195"/>
      <c r="SN1" s="195"/>
      <c r="SO1" s="195"/>
      <c r="SP1" s="195"/>
      <c r="SQ1" s="195"/>
      <c r="SR1" s="195"/>
      <c r="SS1" s="195"/>
      <c r="ST1" s="195"/>
      <c r="SU1" s="195"/>
      <c r="SV1" s="195"/>
      <c r="SW1" s="195"/>
      <c r="SX1" s="195"/>
      <c r="SY1" s="195"/>
      <c r="SZ1" s="195"/>
      <c r="TA1" s="195"/>
      <c r="TB1" s="195"/>
      <c r="TC1" s="195"/>
      <c r="TD1" s="195"/>
      <c r="TE1" s="195"/>
      <c r="TF1" s="195"/>
      <c r="TG1" s="195"/>
      <c r="TH1" s="195"/>
      <c r="TI1" s="195"/>
      <c r="TJ1" s="195"/>
      <c r="TK1" s="195"/>
      <c r="TL1" s="195"/>
      <c r="TM1" s="195"/>
      <c r="TN1" s="195"/>
      <c r="TO1" s="195"/>
      <c r="TP1" s="195"/>
      <c r="TQ1" s="195"/>
      <c r="TR1" s="195"/>
      <c r="TS1" s="195"/>
      <c r="TT1" s="195"/>
      <c r="TU1" s="195"/>
      <c r="TV1" s="195"/>
      <c r="TW1" s="195"/>
      <c r="TX1" s="195"/>
      <c r="TY1" s="195"/>
      <c r="TZ1" s="195"/>
      <c r="UA1" s="195"/>
      <c r="UB1" s="195"/>
      <c r="UC1" s="195"/>
      <c r="UD1" s="195"/>
      <c r="UE1" s="195"/>
      <c r="UF1" s="195"/>
      <c r="UG1" s="195"/>
      <c r="UH1" s="195"/>
      <c r="UI1" s="195"/>
      <c r="UJ1" s="195"/>
      <c r="UK1" s="195"/>
      <c r="UL1" s="195"/>
      <c r="UM1" s="195"/>
      <c r="UN1" s="195"/>
      <c r="UO1" s="195"/>
      <c r="UP1" s="195"/>
      <c r="UQ1" s="195"/>
      <c r="UR1" s="195"/>
      <c r="US1" s="195"/>
      <c r="UT1" s="195"/>
      <c r="UU1" s="195"/>
      <c r="UV1" s="195"/>
      <c r="UW1" s="195"/>
      <c r="UX1" s="195"/>
      <c r="UY1" s="195"/>
      <c r="UZ1" s="195"/>
      <c r="VA1" s="195"/>
      <c r="VB1" s="195"/>
      <c r="VC1" s="195"/>
      <c r="VD1" s="195"/>
      <c r="VE1" s="195"/>
      <c r="VF1" s="195"/>
      <c r="VG1" s="195"/>
      <c r="VH1" s="195"/>
      <c r="VI1" s="195"/>
      <c r="VJ1" s="195"/>
      <c r="VK1" s="195"/>
      <c r="VL1" s="195"/>
      <c r="VM1" s="195"/>
      <c r="VN1" s="195"/>
      <c r="VO1" s="195"/>
      <c r="VP1" s="195"/>
      <c r="VQ1" s="195"/>
      <c r="VR1" s="195"/>
      <c r="VS1" s="195"/>
      <c r="VT1" s="195"/>
      <c r="VU1" s="195"/>
      <c r="VV1" s="195"/>
      <c r="VW1" s="195"/>
      <c r="VX1" s="195"/>
      <c r="VY1" s="195"/>
      <c r="VZ1" s="195"/>
      <c r="WA1" s="195"/>
      <c r="WB1" s="195"/>
      <c r="WC1" s="195"/>
      <c r="WD1" s="195"/>
      <c r="WE1" s="195"/>
      <c r="WF1" s="195"/>
      <c r="WG1" s="195"/>
      <c r="WH1" s="195"/>
      <c r="WI1" s="195"/>
      <c r="WJ1" s="195"/>
      <c r="WK1" s="195"/>
      <c r="WL1" s="195"/>
      <c r="WM1" s="195"/>
      <c r="WN1" s="195"/>
      <c r="WO1" s="195"/>
      <c r="WP1" s="195"/>
      <c r="WQ1" s="195"/>
      <c r="WR1" s="195"/>
      <c r="WS1" s="195"/>
      <c r="WT1" s="195"/>
      <c r="WU1" s="195"/>
      <c r="WV1" s="195"/>
      <c r="WW1" s="195"/>
      <c r="WX1" s="195"/>
      <c r="WY1" s="195"/>
      <c r="WZ1" s="195"/>
      <c r="XA1" s="195"/>
      <c r="XB1" s="195"/>
      <c r="XC1" s="195"/>
      <c r="XD1" s="195"/>
      <c r="XE1" s="195"/>
      <c r="XF1" s="195"/>
      <c r="XG1" s="195"/>
      <c r="XH1" s="195"/>
      <c r="XI1" s="195"/>
      <c r="XJ1" s="195"/>
      <c r="XK1" s="195"/>
      <c r="XL1" s="195"/>
      <c r="XM1" s="195"/>
      <c r="XN1" s="195"/>
      <c r="XO1" s="195"/>
      <c r="XP1" s="195"/>
      <c r="XQ1" s="195"/>
      <c r="XR1" s="195"/>
      <c r="XS1" s="195"/>
      <c r="XT1" s="195"/>
      <c r="XU1" s="195"/>
      <c r="XV1" s="195"/>
      <c r="XW1" s="195"/>
      <c r="XX1" s="195"/>
      <c r="XY1" s="195"/>
      <c r="XZ1" s="195"/>
      <c r="YA1" s="195"/>
      <c r="YB1" s="195"/>
      <c r="YC1" s="195"/>
      <c r="YD1" s="195"/>
      <c r="YE1" s="195"/>
      <c r="YF1" s="195"/>
      <c r="YG1" s="195"/>
      <c r="YH1" s="195"/>
      <c r="YI1" s="195"/>
      <c r="YJ1" s="195"/>
      <c r="YK1" s="195"/>
      <c r="YL1" s="195"/>
      <c r="YM1" s="195"/>
      <c r="YN1" s="195"/>
      <c r="YO1" s="195"/>
      <c r="YP1" s="195"/>
      <c r="YQ1" s="195"/>
      <c r="YR1" s="195"/>
      <c r="YS1" s="195"/>
      <c r="YT1" s="195"/>
      <c r="YU1" s="195"/>
      <c r="YV1" s="195"/>
      <c r="YW1" s="195"/>
      <c r="YX1" s="195"/>
      <c r="YY1" s="195"/>
      <c r="YZ1" s="195"/>
      <c r="ZA1" s="195"/>
      <c r="ZB1" s="195"/>
      <c r="ZC1" s="195"/>
      <c r="ZD1" s="195"/>
      <c r="ZE1" s="195"/>
      <c r="ZF1" s="195"/>
      <c r="ZG1" s="195"/>
      <c r="ZH1" s="195"/>
      <c r="ZI1" s="195"/>
      <c r="ZJ1" s="195"/>
      <c r="ZK1" s="195"/>
      <c r="ZL1" s="195"/>
      <c r="ZM1" s="195"/>
      <c r="ZN1" s="195"/>
      <c r="ZO1" s="195"/>
      <c r="ZP1" s="195"/>
      <c r="ZQ1" s="195"/>
      <c r="ZR1" s="195"/>
      <c r="ZS1" s="195"/>
      <c r="ZT1" s="195"/>
      <c r="ZU1" s="195"/>
      <c r="ZV1" s="195"/>
      <c r="ZW1" s="195"/>
      <c r="ZX1" s="195"/>
      <c r="ZY1" s="195"/>
      <c r="ZZ1" s="195"/>
      <c r="AAA1" s="195"/>
      <c r="AAB1" s="195"/>
      <c r="AAC1" s="195"/>
      <c r="AAD1" s="195"/>
      <c r="AAE1" s="195"/>
      <c r="AAF1" s="195"/>
      <c r="AAG1" s="195"/>
      <c r="AAH1" s="195"/>
      <c r="AAI1" s="195"/>
      <c r="AAJ1" s="195"/>
      <c r="AAK1" s="195"/>
      <c r="AAL1" s="195"/>
      <c r="AAM1" s="195"/>
      <c r="AAN1" s="195"/>
      <c r="AAO1" s="195"/>
      <c r="AAP1" s="195"/>
      <c r="AAQ1" s="195"/>
      <c r="AAR1" s="195"/>
      <c r="AAS1" s="195"/>
      <c r="AAT1" s="195"/>
      <c r="AAU1" s="195"/>
      <c r="AAV1" s="195"/>
      <c r="AAW1" s="195"/>
      <c r="AAX1" s="195"/>
      <c r="AAY1" s="195"/>
      <c r="AAZ1" s="195"/>
      <c r="ABA1" s="195"/>
      <c r="ABB1" s="195"/>
      <c r="ABC1" s="195"/>
      <c r="ABD1" s="195"/>
      <c r="ABE1" s="195"/>
      <c r="ABF1" s="195"/>
      <c r="ABG1" s="195"/>
      <c r="ABH1" s="195"/>
      <c r="ABI1" s="195"/>
      <c r="ABJ1" s="195"/>
      <c r="ABK1" s="195"/>
      <c r="ABL1" s="195"/>
      <c r="ABM1" s="195"/>
      <c r="ABN1" s="195"/>
      <c r="ABO1" s="195"/>
      <c r="ABP1" s="195"/>
      <c r="ABQ1" s="195"/>
      <c r="ABR1" s="195"/>
      <c r="ABS1" s="195"/>
      <c r="ABT1" s="195"/>
      <c r="ABU1" s="195"/>
      <c r="ABV1" s="195"/>
      <c r="ABW1" s="195"/>
      <c r="ABX1" s="195"/>
      <c r="ABY1" s="195"/>
      <c r="ABZ1" s="195"/>
      <c r="ACA1" s="195"/>
      <c r="ACB1" s="195"/>
      <c r="ACC1" s="195"/>
      <c r="ACD1" s="195"/>
      <c r="ACE1" s="195"/>
      <c r="ACF1" s="195"/>
      <c r="ACG1" s="195"/>
      <c r="ACH1" s="195"/>
      <c r="ACI1" s="195"/>
      <c r="ACJ1" s="195"/>
      <c r="ACK1" s="195"/>
      <c r="ACL1" s="195"/>
      <c r="ACM1" s="195"/>
      <c r="ACN1" s="195"/>
      <c r="ACO1" s="195"/>
      <c r="ACP1" s="195"/>
      <c r="ACQ1" s="195"/>
      <c r="ACR1" s="195"/>
      <c r="ACS1" s="195"/>
      <c r="ACT1" s="195"/>
      <c r="ACU1" s="195"/>
      <c r="ACV1" s="195"/>
      <c r="ACW1" s="195"/>
      <c r="ACX1" s="195"/>
      <c r="ACY1" s="195"/>
      <c r="ACZ1" s="195"/>
      <c r="ADA1" s="195"/>
      <c r="ADB1" s="195"/>
      <c r="ADC1" s="195"/>
      <c r="ADD1" s="195"/>
      <c r="ADE1" s="195"/>
      <c r="ADF1" s="195"/>
      <c r="ADG1" s="195"/>
      <c r="ADH1" s="195"/>
      <c r="ADI1" s="195"/>
      <c r="ADJ1" s="195"/>
      <c r="ADK1" s="195"/>
      <c r="ADL1" s="195"/>
      <c r="ADM1" s="195"/>
      <c r="ADN1" s="195"/>
      <c r="ADO1" s="195"/>
      <c r="ADP1" s="195"/>
      <c r="ADQ1" s="195"/>
      <c r="ADR1" s="195"/>
      <c r="ADS1" s="195"/>
      <c r="ADT1" s="195"/>
      <c r="ADU1" s="195"/>
      <c r="ADV1" s="195"/>
      <c r="ADW1" s="195"/>
      <c r="ADX1" s="195"/>
      <c r="ADY1" s="195"/>
      <c r="ADZ1" s="195"/>
      <c r="AEA1" s="195"/>
      <c r="AEB1" s="195"/>
      <c r="AEC1" s="195"/>
      <c r="AED1" s="195"/>
      <c r="AEE1" s="195"/>
      <c r="AEF1" s="195"/>
      <c r="AEG1" s="195"/>
      <c r="AEH1" s="195"/>
      <c r="AEI1" s="195"/>
      <c r="AEJ1" s="195"/>
      <c r="AEK1" s="195"/>
      <c r="AEL1" s="195"/>
      <c r="AEM1" s="195"/>
      <c r="AEN1" s="195"/>
      <c r="AEO1" s="195"/>
      <c r="AEP1" s="195"/>
      <c r="AEQ1" s="195"/>
      <c r="AER1" s="195"/>
      <c r="AES1" s="195"/>
      <c r="AET1" s="195"/>
      <c r="AEU1" s="195"/>
      <c r="AEV1" s="195"/>
      <c r="AEW1" s="195"/>
      <c r="AEX1" s="195"/>
      <c r="AEY1" s="195"/>
      <c r="AEZ1" s="195"/>
      <c r="AFA1" s="195"/>
      <c r="AFB1" s="195"/>
      <c r="AFC1" s="195"/>
      <c r="AFD1" s="195"/>
      <c r="AFE1" s="195"/>
      <c r="AFF1" s="195"/>
      <c r="AFG1" s="195"/>
      <c r="AFH1" s="195"/>
      <c r="AFI1" s="195"/>
      <c r="AFJ1" s="195"/>
      <c r="AFK1" s="195"/>
      <c r="AFL1" s="195"/>
      <c r="AFM1" s="195"/>
      <c r="AFN1" s="195"/>
      <c r="AFO1" s="195"/>
      <c r="AFP1" s="195"/>
      <c r="AFQ1" s="195"/>
      <c r="AFR1" s="195"/>
      <c r="AFS1" s="195"/>
      <c r="AFT1" s="195"/>
      <c r="AFU1" s="195"/>
      <c r="AFV1" s="195"/>
      <c r="AFW1" s="195"/>
      <c r="AFX1" s="195"/>
      <c r="AFY1" s="195"/>
      <c r="AFZ1" s="195"/>
      <c r="AGA1" s="195"/>
      <c r="AGB1" s="195"/>
      <c r="AGC1" s="195"/>
      <c r="AGD1" s="195"/>
      <c r="AGE1" s="195"/>
      <c r="AGF1" s="195"/>
      <c r="AGG1" s="195"/>
      <c r="AGH1" s="195"/>
      <c r="AGI1" s="195"/>
      <c r="AGJ1" s="195"/>
      <c r="AGK1" s="195"/>
      <c r="AGL1" s="195"/>
      <c r="AGM1" s="195"/>
      <c r="AGN1" s="195"/>
      <c r="AGO1" s="195"/>
      <c r="AGP1" s="195"/>
      <c r="AGQ1" s="195"/>
      <c r="AGR1" s="195"/>
      <c r="AGS1" s="195"/>
      <c r="AGT1" s="195"/>
      <c r="AGU1" s="195"/>
      <c r="AGV1" s="195"/>
      <c r="AGW1" s="195"/>
      <c r="AGX1" s="195"/>
      <c r="AGY1" s="195"/>
      <c r="AGZ1" s="195"/>
      <c r="AHA1" s="195"/>
      <c r="AHB1" s="195"/>
      <c r="AHC1" s="195"/>
      <c r="AHD1" s="195"/>
      <c r="AHE1" s="195"/>
      <c r="AHF1" s="195"/>
      <c r="AHG1" s="195"/>
      <c r="AHH1" s="195"/>
      <c r="AHI1" s="195"/>
      <c r="AHJ1" s="195"/>
      <c r="AHK1" s="195"/>
      <c r="AHL1" s="195"/>
      <c r="AHM1" s="195"/>
      <c r="AHN1" s="195"/>
      <c r="AHO1" s="195"/>
      <c r="AHP1" s="195"/>
      <c r="AHQ1" s="195"/>
      <c r="AHR1" s="195"/>
      <c r="AHS1" s="195"/>
      <c r="AHT1" s="195"/>
      <c r="AHU1" s="195"/>
      <c r="AHV1" s="195"/>
      <c r="AHW1" s="195"/>
      <c r="AHX1" s="195"/>
      <c r="AHY1" s="195"/>
      <c r="AHZ1" s="195"/>
      <c r="AIA1" s="195"/>
      <c r="AIB1" s="195"/>
      <c r="AIC1" s="195"/>
      <c r="AID1" s="195"/>
      <c r="AIE1" s="195"/>
      <c r="AIF1" s="195"/>
      <c r="AIG1" s="195"/>
      <c r="AIH1" s="195"/>
      <c r="AII1" s="195"/>
      <c r="AIJ1" s="195"/>
      <c r="AIK1" s="195"/>
      <c r="AIL1" s="195"/>
      <c r="AIM1" s="195"/>
      <c r="AIN1" s="195"/>
      <c r="AIO1" s="195"/>
      <c r="AIP1" s="195"/>
      <c r="AIQ1" s="195"/>
      <c r="AIR1" s="195"/>
      <c r="AIS1" s="195"/>
      <c r="AIT1" s="195"/>
      <c r="AIU1" s="195"/>
      <c r="AIV1" s="195"/>
      <c r="AIW1" s="195"/>
      <c r="AIX1" s="195"/>
      <c r="AIY1" s="195"/>
      <c r="AIZ1" s="195"/>
      <c r="AJA1" s="195"/>
      <c r="AJB1" s="195"/>
      <c r="AJC1" s="195"/>
      <c r="AJD1" s="195"/>
      <c r="AJE1" s="195"/>
      <c r="AJF1" s="195"/>
      <c r="AJG1" s="195"/>
      <c r="AJH1" s="195"/>
      <c r="AJI1" s="195"/>
      <c r="AJJ1" s="195"/>
      <c r="AJK1" s="195"/>
      <c r="AJL1" s="195"/>
      <c r="AJM1" s="195"/>
      <c r="AJN1" s="195"/>
      <c r="AJO1" s="195"/>
      <c r="AJP1" s="195"/>
      <c r="AJQ1" s="195"/>
      <c r="AJR1" s="195"/>
      <c r="AJS1" s="195"/>
      <c r="AJT1" s="195"/>
      <c r="AJU1" s="195"/>
      <c r="AJV1" s="195"/>
      <c r="AJW1" s="195"/>
      <c r="AJX1" s="195"/>
      <c r="AJY1" s="195"/>
      <c r="AJZ1" s="195"/>
      <c r="AKA1" s="195"/>
      <c r="AKB1" s="195"/>
      <c r="AKC1" s="195"/>
      <c r="AKD1" s="195"/>
      <c r="AKE1" s="195"/>
      <c r="AKF1" s="195"/>
      <c r="AKG1" s="195"/>
      <c r="AKH1" s="195"/>
      <c r="AKI1" s="195"/>
      <c r="AKJ1" s="195"/>
      <c r="AKK1" s="195"/>
      <c r="AKL1" s="195"/>
      <c r="AKM1" s="195"/>
      <c r="AKN1" s="195"/>
      <c r="AKO1" s="195"/>
      <c r="AKP1" s="195"/>
      <c r="AKQ1" s="195"/>
      <c r="AKR1" s="195"/>
      <c r="AKS1" s="195"/>
      <c r="AKT1" s="195"/>
      <c r="AKU1" s="195"/>
      <c r="AKV1" s="195"/>
      <c r="AKW1" s="195"/>
      <c r="AKX1" s="195"/>
      <c r="AKY1" s="195"/>
      <c r="AKZ1" s="195"/>
      <c r="ALA1" s="195"/>
      <c r="ALB1" s="195"/>
      <c r="ALC1" s="195"/>
      <c r="ALD1" s="195"/>
      <c r="ALE1" s="195"/>
      <c r="ALF1" s="195"/>
      <c r="ALG1" s="195"/>
      <c r="ALH1" s="195"/>
      <c r="ALI1" s="195"/>
      <c r="ALJ1" s="195"/>
      <c r="ALK1" s="195"/>
      <c r="ALL1" s="195"/>
      <c r="ALM1" s="195"/>
      <c r="ALN1" s="195"/>
      <c r="ALO1" s="195"/>
      <c r="ALP1" s="195"/>
      <c r="ALQ1" s="195"/>
      <c r="ALR1" s="195"/>
      <c r="ALS1" s="195"/>
      <c r="ALT1" s="195"/>
      <c r="ALU1" s="195"/>
      <c r="ALV1" s="195"/>
      <c r="ALW1" s="195"/>
      <c r="ALX1" s="195"/>
      <c r="ALY1" s="195"/>
      <c r="ALZ1" s="195"/>
      <c r="AMA1" s="195"/>
      <c r="AMB1" s="195"/>
      <c r="AMC1" s="195"/>
      <c r="AMD1" s="195"/>
      <c r="AME1" s="195"/>
      <c r="AMF1" s="195"/>
      <c r="AMG1" s="195"/>
      <c r="AMH1" s="195"/>
      <c r="AMI1" s="195"/>
      <c r="AMJ1" s="195"/>
    </row>
    <row r="2" spans="1:1024" ht="36.6" customHeight="1" thickBot="1">
      <c r="A2" s="3" t="s">
        <v>1</v>
      </c>
      <c r="B2" s="4">
        <v>43921</v>
      </c>
      <c r="C2" s="4">
        <v>44195</v>
      </c>
      <c r="D2" s="4">
        <v>44286</v>
      </c>
      <c r="E2" s="4" t="s">
        <v>2</v>
      </c>
      <c r="F2" s="5">
        <v>2021</v>
      </c>
      <c r="G2" s="5"/>
      <c r="H2" s="3" t="s">
        <v>3</v>
      </c>
      <c r="I2" s="4" t="s">
        <v>2</v>
      </c>
      <c r="J2" s="5">
        <v>2021</v>
      </c>
    </row>
    <row r="3" spans="1:1024" s="12" customFormat="1" ht="19.149999999999999" customHeight="1">
      <c r="A3" s="6" t="s">
        <v>4</v>
      </c>
      <c r="B3" s="7">
        <v>1404.13</v>
      </c>
      <c r="C3" s="8">
        <v>1617.08</v>
      </c>
      <c r="D3" s="8">
        <v>1874.58</v>
      </c>
      <c r="E3" s="9">
        <f t="shared" ref="E3:E20" si="0">D3/C3-1</f>
        <v>0.15923763821208592</v>
      </c>
      <c r="F3" s="9">
        <f t="shared" ref="F3:F20" si="1">D3/B3-1</f>
        <v>0.3350473246779142</v>
      </c>
      <c r="G3" s="10"/>
      <c r="H3" s="11" t="s">
        <v>5</v>
      </c>
      <c r="I3" s="9">
        <v>-5.9584704475272199E-2</v>
      </c>
      <c r="J3" s="9">
        <v>0.55251271952042202</v>
      </c>
    </row>
    <row r="4" spans="1:1024" s="12" customFormat="1" ht="19.149999999999999" customHeight="1">
      <c r="A4" s="11" t="s">
        <v>6</v>
      </c>
      <c r="B4" s="8">
        <v>44490.31</v>
      </c>
      <c r="C4" s="8">
        <v>59634.93</v>
      </c>
      <c r="D4" s="8">
        <v>66485.292400000006</v>
      </c>
      <c r="E4" s="13">
        <f t="shared" si="0"/>
        <v>0.11487164317959309</v>
      </c>
      <c r="F4" s="13">
        <f t="shared" si="1"/>
        <v>0.49437691937862449</v>
      </c>
      <c r="G4" s="14"/>
      <c r="H4" s="11" t="s">
        <v>7</v>
      </c>
      <c r="I4" s="13">
        <v>-2.2752245486345701E-2</v>
      </c>
      <c r="J4" s="13">
        <v>0.28158959308320802</v>
      </c>
    </row>
    <row r="5" spans="1:1024" s="12" customFormat="1" ht="19.149999999999999" customHeight="1">
      <c r="A5" s="11" t="s">
        <v>8</v>
      </c>
      <c r="B5" s="8">
        <v>9935.84</v>
      </c>
      <c r="C5" s="8">
        <v>13718.78</v>
      </c>
      <c r="D5" s="8">
        <v>15008.34</v>
      </c>
      <c r="E5" s="13">
        <f t="shared" si="0"/>
        <v>9.3999612210415195E-2</v>
      </c>
      <c r="F5" s="13">
        <f t="shared" si="1"/>
        <v>0.51052553181210647</v>
      </c>
      <c r="G5" s="14"/>
      <c r="H5" s="11" t="s">
        <v>9</v>
      </c>
      <c r="I5" s="13">
        <v>-2.0026357534877401E-2</v>
      </c>
      <c r="J5" s="13">
        <v>0.59728894080783601</v>
      </c>
    </row>
    <row r="6" spans="1:1024" s="12" customFormat="1" ht="19.149999999999999" customHeight="1">
      <c r="A6" s="11" t="s">
        <v>10</v>
      </c>
      <c r="B6" s="8">
        <v>21917.16</v>
      </c>
      <c r="C6" s="8">
        <v>30409.56</v>
      </c>
      <c r="D6" s="8">
        <v>32981.550000000003</v>
      </c>
      <c r="E6" s="13">
        <f t="shared" si="0"/>
        <v>8.4578336549427258E-2</v>
      </c>
      <c r="F6" s="13">
        <f t="shared" si="1"/>
        <v>0.50482772402993836</v>
      </c>
      <c r="G6" s="14"/>
      <c r="H6" s="11" t="s">
        <v>11</v>
      </c>
      <c r="I6" s="13">
        <v>8.0422908521138297E-3</v>
      </c>
      <c r="J6" s="13">
        <v>0.25146711267861699</v>
      </c>
    </row>
    <row r="7" spans="1:1024" s="15" customFormat="1" ht="19.149999999999999" customHeight="1">
      <c r="A7" s="11" t="s">
        <v>12</v>
      </c>
      <c r="B7" s="8">
        <v>4396.12</v>
      </c>
      <c r="C7" s="7">
        <v>5599.41</v>
      </c>
      <c r="D7" s="7">
        <v>6067.23</v>
      </c>
      <c r="E7" s="13">
        <f t="shared" si="0"/>
        <v>8.3548088102139317E-2</v>
      </c>
      <c r="F7" s="13">
        <f t="shared" si="1"/>
        <v>0.3801329354066767</v>
      </c>
      <c r="G7" s="14"/>
      <c r="H7" s="11" t="s">
        <v>13</v>
      </c>
      <c r="I7" s="13">
        <v>2.40717408348614E-2</v>
      </c>
      <c r="J7" s="13">
        <v>0.18365256454558901</v>
      </c>
    </row>
    <row r="8" spans="1:1024" s="12" customFormat="1" ht="19.149999999999999" customHeight="1">
      <c r="A8" s="11" t="s">
        <v>14</v>
      </c>
      <c r="B8" s="8">
        <v>2508.81</v>
      </c>
      <c r="C8" s="8">
        <v>3289.02</v>
      </c>
      <c r="D8" s="8">
        <v>3541.72</v>
      </c>
      <c r="E8" s="13">
        <f t="shared" si="0"/>
        <v>7.6831396586217071E-2</v>
      </c>
      <c r="F8" s="13">
        <f t="shared" si="1"/>
        <v>0.41171312295470752</v>
      </c>
      <c r="G8" s="14"/>
      <c r="H8" s="6" t="s">
        <v>15</v>
      </c>
      <c r="I8" s="16">
        <v>3.47414888654951E-2</v>
      </c>
      <c r="J8" s="16">
        <v>1.15616197183099E-2</v>
      </c>
    </row>
    <row r="9" spans="1:1024" s="12" customFormat="1" ht="19.149999999999999" customHeight="1">
      <c r="A9" s="11" t="s">
        <v>16</v>
      </c>
      <c r="B9" s="8">
        <v>1014.44</v>
      </c>
      <c r="C9" s="8">
        <v>1387.46</v>
      </c>
      <c r="D9" s="8">
        <v>1477.11</v>
      </c>
      <c r="E9" s="13">
        <f t="shared" si="0"/>
        <v>6.4614475372262836E-2</v>
      </c>
      <c r="F9" s="13">
        <f t="shared" si="1"/>
        <v>0.4560841449469657</v>
      </c>
      <c r="G9" s="17"/>
      <c r="H9" s="11" t="s">
        <v>17</v>
      </c>
      <c r="I9" s="13">
        <v>4.0818519246131002E-2</v>
      </c>
      <c r="J9" s="13">
        <v>0.68638264125511705</v>
      </c>
    </row>
    <row r="10" spans="1:1024" s="12" customFormat="1" ht="19.149999999999999" customHeight="1">
      <c r="A10" s="11" t="s">
        <v>18</v>
      </c>
      <c r="B10" s="8">
        <v>2584.59</v>
      </c>
      <c r="C10" s="8">
        <v>3732.04</v>
      </c>
      <c r="D10" s="8">
        <v>3972.89</v>
      </c>
      <c r="E10" s="13">
        <f t="shared" si="0"/>
        <v>6.453574988478139E-2</v>
      </c>
      <c r="F10" s="13">
        <f t="shared" si="1"/>
        <v>0.5371451564851677</v>
      </c>
      <c r="G10" s="14"/>
      <c r="H10" s="11" t="s">
        <v>19</v>
      </c>
      <c r="I10" s="13">
        <v>4.5354367370965099E-2</v>
      </c>
      <c r="J10" s="13">
        <v>0.20229517003424899</v>
      </c>
    </row>
    <row r="11" spans="1:1024" s="12" customFormat="1" ht="19.149999999999999" customHeight="1">
      <c r="A11" s="11" t="s">
        <v>20</v>
      </c>
      <c r="B11" s="8">
        <v>18917.009999999998</v>
      </c>
      <c r="C11" s="8">
        <v>27444.17</v>
      </c>
      <c r="D11" s="8">
        <v>29187.8</v>
      </c>
      <c r="E11" s="16">
        <f t="shared" si="0"/>
        <v>6.3533712260199549E-2</v>
      </c>
      <c r="F11" s="16">
        <f t="shared" si="1"/>
        <v>0.54293939687085868</v>
      </c>
      <c r="G11" s="14"/>
      <c r="H11" s="11" t="s">
        <v>21</v>
      </c>
      <c r="I11" s="13">
        <v>5.5623578800069899E-2</v>
      </c>
      <c r="J11" s="13">
        <v>0.241258741258741</v>
      </c>
    </row>
    <row r="12" spans="1:1024" s="12" customFormat="1" ht="19.149999999999999" customHeight="1">
      <c r="A12" s="11" t="s">
        <v>21</v>
      </c>
      <c r="B12" s="8">
        <v>48.62</v>
      </c>
      <c r="C12" s="8">
        <v>57.17</v>
      </c>
      <c r="D12" s="8">
        <v>60.35</v>
      </c>
      <c r="E12" s="13">
        <f t="shared" si="0"/>
        <v>5.5623578800069851E-2</v>
      </c>
      <c r="F12" s="13">
        <f t="shared" si="1"/>
        <v>0.24125874125874125</v>
      </c>
      <c r="G12" s="14"/>
      <c r="H12" s="11" t="s">
        <v>20</v>
      </c>
      <c r="I12" s="16">
        <v>6.3533712260199604E-2</v>
      </c>
      <c r="J12" s="16">
        <v>0.54293939687085901</v>
      </c>
    </row>
    <row r="13" spans="1:1024" s="12" customFormat="1" ht="19.149999999999999" customHeight="1">
      <c r="A13" s="11" t="s">
        <v>19</v>
      </c>
      <c r="B13" s="8">
        <v>23603.48</v>
      </c>
      <c r="C13" s="8">
        <v>27147.11</v>
      </c>
      <c r="D13" s="8">
        <v>28378.35</v>
      </c>
      <c r="E13" s="13">
        <f t="shared" si="0"/>
        <v>4.5354367370965099E-2</v>
      </c>
      <c r="F13" s="13">
        <f t="shared" si="1"/>
        <v>0.20229517003424924</v>
      </c>
      <c r="G13" s="14"/>
      <c r="H13" s="11" t="s">
        <v>18</v>
      </c>
      <c r="I13" s="13">
        <v>6.4535749884781404E-2</v>
      </c>
      <c r="J13" s="13">
        <v>0.53714515648516803</v>
      </c>
    </row>
    <row r="14" spans="1:1024" s="12" customFormat="1" ht="19.149999999999999" customHeight="1">
      <c r="A14" s="11" t="s">
        <v>17</v>
      </c>
      <c r="B14" s="8">
        <v>29468.49</v>
      </c>
      <c r="C14" s="8">
        <v>47746.22</v>
      </c>
      <c r="D14" s="8">
        <v>49695.15</v>
      </c>
      <c r="E14" s="13">
        <f t="shared" si="0"/>
        <v>4.0818519246131002E-2</v>
      </c>
      <c r="F14" s="13">
        <f t="shared" si="1"/>
        <v>0.68638264125511683</v>
      </c>
      <c r="G14" s="14"/>
      <c r="H14" s="11" t="s">
        <v>16</v>
      </c>
      <c r="I14" s="13">
        <v>6.4614475372262795E-2</v>
      </c>
      <c r="J14" s="13">
        <v>0.45608414494696597</v>
      </c>
    </row>
    <row r="15" spans="1:1024" s="12" customFormat="1" ht="19.149999999999999" customHeight="1">
      <c r="A15" s="6" t="s">
        <v>15</v>
      </c>
      <c r="B15" s="8">
        <v>511.2</v>
      </c>
      <c r="C15" s="8">
        <v>499.74829999999997</v>
      </c>
      <c r="D15" s="8">
        <v>517.11030000000005</v>
      </c>
      <c r="E15" s="16">
        <f t="shared" si="0"/>
        <v>3.4741488865495107E-2</v>
      </c>
      <c r="F15" s="16">
        <f t="shared" si="1"/>
        <v>1.1561619718309935E-2</v>
      </c>
      <c r="G15" s="14"/>
      <c r="H15" s="11" t="s">
        <v>14</v>
      </c>
      <c r="I15" s="13">
        <v>7.6831396586217099E-2</v>
      </c>
      <c r="J15" s="13">
        <v>0.41171312295470802</v>
      </c>
    </row>
    <row r="16" spans="1:1024" s="12" customFormat="1" ht="19.149999999999999" customHeight="1">
      <c r="A16" s="11" t="s">
        <v>13</v>
      </c>
      <c r="B16" s="8">
        <v>5671.96</v>
      </c>
      <c r="C16" s="8">
        <v>6555.82</v>
      </c>
      <c r="D16" s="8">
        <v>6713.63</v>
      </c>
      <c r="E16" s="13">
        <f t="shared" si="0"/>
        <v>2.407174083486141E-2</v>
      </c>
      <c r="F16" s="13">
        <f t="shared" si="1"/>
        <v>0.18365256454558909</v>
      </c>
      <c r="G16" s="14"/>
      <c r="H16" s="11" t="s">
        <v>12</v>
      </c>
      <c r="I16" s="13">
        <v>8.3548088102139303E-2</v>
      </c>
      <c r="J16" s="13">
        <v>0.38013293540667698</v>
      </c>
    </row>
    <row r="17" spans="1:10" s="15" customFormat="1" ht="19.149999999999999" customHeight="1">
      <c r="A17" s="11" t="s">
        <v>11</v>
      </c>
      <c r="B17" s="8">
        <v>2750.3</v>
      </c>
      <c r="C17" s="8">
        <v>3414.45</v>
      </c>
      <c r="D17" s="8">
        <v>3441.91</v>
      </c>
      <c r="E17" s="13">
        <f t="shared" si="0"/>
        <v>8.0422908521138314E-3</v>
      </c>
      <c r="F17" s="13">
        <f t="shared" si="1"/>
        <v>0.25146711267861677</v>
      </c>
      <c r="G17" s="14"/>
      <c r="H17" s="11" t="s">
        <v>10</v>
      </c>
      <c r="I17" s="13">
        <v>8.4578336549427299E-2</v>
      </c>
      <c r="J17" s="13">
        <v>0.50482772402993803</v>
      </c>
    </row>
    <row r="18" spans="1:10" s="12" customFormat="1" ht="19.149999999999999" customHeight="1">
      <c r="A18" s="11" t="s">
        <v>9</v>
      </c>
      <c r="B18" s="8">
        <v>73019.8</v>
      </c>
      <c r="C18" s="8">
        <v>119017.2</v>
      </c>
      <c r="D18" s="8">
        <v>116633.719</v>
      </c>
      <c r="E18" s="13">
        <f t="shared" si="0"/>
        <v>-2.0026357534877359E-2</v>
      </c>
      <c r="F18" s="13">
        <f t="shared" si="1"/>
        <v>0.59728894080783568</v>
      </c>
      <c r="G18" s="14"/>
      <c r="H18" s="11" t="s">
        <v>8</v>
      </c>
      <c r="I18" s="13">
        <v>9.3999612210415195E-2</v>
      </c>
      <c r="J18" s="13">
        <v>0.51052553181210603</v>
      </c>
    </row>
    <row r="19" spans="1:10" s="12" customFormat="1" ht="19.149999999999999" customHeight="1">
      <c r="A19" s="11" t="s">
        <v>7</v>
      </c>
      <c r="B19" s="8">
        <v>1512.84</v>
      </c>
      <c r="C19" s="8">
        <v>1983.98</v>
      </c>
      <c r="D19" s="8">
        <v>1938.84</v>
      </c>
      <c r="E19" s="13">
        <f t="shared" si="0"/>
        <v>-2.275224548634569E-2</v>
      </c>
      <c r="F19" s="13">
        <f t="shared" si="1"/>
        <v>0.28158959308320775</v>
      </c>
      <c r="G19" s="14"/>
      <c r="H19" s="11" t="s">
        <v>6</v>
      </c>
      <c r="I19" s="13">
        <v>0.114871643179593</v>
      </c>
      <c r="J19" s="13">
        <v>0.49437691937862399</v>
      </c>
    </row>
    <row r="20" spans="1:10" ht="19.149999999999999" customHeight="1">
      <c r="A20" s="18" t="s">
        <v>5</v>
      </c>
      <c r="B20" s="19">
        <v>896.43709999999999</v>
      </c>
      <c r="C20" s="20">
        <v>1479.91</v>
      </c>
      <c r="D20" s="19">
        <v>1391.73</v>
      </c>
      <c r="E20" s="21">
        <f t="shared" si="0"/>
        <v>-5.9584704475272199E-2</v>
      </c>
      <c r="F20" s="21">
        <f t="shared" si="1"/>
        <v>0.55251271952042158</v>
      </c>
      <c r="G20" s="22"/>
      <c r="H20" s="23" t="s">
        <v>4</v>
      </c>
      <c r="I20" s="21">
        <v>0.159237638212086</v>
      </c>
      <c r="J20" s="21">
        <v>0.33504732467791398</v>
      </c>
    </row>
    <row r="21" spans="1:10" s="25" customFormat="1" ht="13.15" customHeight="1">
      <c r="A21" s="24" t="s">
        <v>100</v>
      </c>
    </row>
    <row r="22" spans="1:10" s="25" customFormat="1">
      <c r="A22" s="26" t="s">
        <v>22</v>
      </c>
      <c r="E22" s="27"/>
      <c r="H22" s="24"/>
    </row>
    <row r="23" spans="1:10" s="25" customFormat="1">
      <c r="A23" s="24" t="s">
        <v>101</v>
      </c>
      <c r="H23" s="24" t="s">
        <v>102</v>
      </c>
    </row>
  </sheetData>
  <mergeCells count="1">
    <mergeCell ref="A1:XFD1"/>
  </mergeCells>
  <conditionalFormatting sqref="E3:F20">
    <cfRule type="cellIs" dxfId="7" priority="2" operator="lessThan">
      <formula>0</formula>
    </cfRule>
  </conditionalFormatting>
  <conditionalFormatting sqref="I3:J20">
    <cfRule type="cellIs" dxfId="6" priority="3" operator="lessThan">
      <formula>0</formula>
    </cfRule>
  </conditionalFormatting>
  <hyperlinks>
    <hyperlink ref="A22" r:id="rId1"/>
  </hyperlinks>
  <pageMargins left="0.75" right="0.75" top="1" bottom="1" header="0.51180555555555496" footer="0.51180555555555496"/>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77B0"/>
  </sheetPr>
  <dimension ref="A1:AMJ115"/>
  <sheetViews>
    <sheetView zoomScaleNormal="100" workbookViewId="0">
      <pane ySplit="2" topLeftCell="A3" activePane="bottomLeft" state="frozen"/>
      <selection pane="bottomLeft" sqref="A1:XFD1"/>
    </sheetView>
  </sheetViews>
  <sheetFormatPr defaultColWidth="8.85546875" defaultRowHeight="12.75" outlineLevelRow="1" outlineLevelCol="1"/>
  <cols>
    <col min="1" max="1" width="66.5703125" style="28" customWidth="1"/>
    <col min="2" max="5" width="11.42578125" style="28" customWidth="1"/>
    <col min="6" max="6" width="11.7109375" style="28" hidden="1" customWidth="1" outlineLevel="1"/>
    <col min="7" max="7" width="11.28515625" style="28" customWidth="1" collapsed="1"/>
    <col min="8" max="241" width="8.85546875" style="28"/>
    <col min="242" max="242" width="62.140625" style="28" customWidth="1"/>
    <col min="243" max="245" width="11" style="28" customWidth="1"/>
    <col min="246" max="247" width="11.42578125" style="28" customWidth="1"/>
    <col min="248" max="248" width="11.28515625" style="28" customWidth="1"/>
    <col min="249" max="249" width="12" style="28" customWidth="1"/>
    <col min="250" max="251" width="10.28515625" style="28" customWidth="1"/>
    <col min="252" max="252" width="12.7109375" style="28" customWidth="1"/>
    <col min="253" max="497" width="8.85546875" style="28"/>
    <col min="498" max="498" width="62.140625" style="28" customWidth="1"/>
    <col min="499" max="501" width="11" style="28" customWidth="1"/>
    <col min="502" max="503" width="11.42578125" style="28" customWidth="1"/>
    <col min="504" max="504" width="11.28515625" style="28" customWidth="1"/>
    <col min="505" max="505" width="12" style="28" customWidth="1"/>
    <col min="506" max="507" width="10.28515625" style="28" customWidth="1"/>
    <col min="508" max="508" width="12.7109375" style="28" customWidth="1"/>
    <col min="509" max="753" width="8.85546875" style="28"/>
    <col min="754" max="754" width="62.140625" style="28" customWidth="1"/>
    <col min="755" max="757" width="11" style="28" customWidth="1"/>
    <col min="758" max="759" width="11.42578125" style="28" customWidth="1"/>
    <col min="760" max="760" width="11.28515625" style="28" customWidth="1"/>
    <col min="761" max="761" width="12" style="28" customWidth="1"/>
    <col min="762" max="763" width="10.28515625" style="28" customWidth="1"/>
    <col min="764" max="764" width="12.7109375" style="28" customWidth="1"/>
    <col min="765" max="1009" width="8.85546875" style="28"/>
    <col min="1010" max="1010" width="62.140625" style="28" customWidth="1"/>
    <col min="1011" max="1013" width="11" style="28" customWidth="1"/>
    <col min="1014" max="1015" width="11.42578125" style="28" customWidth="1"/>
    <col min="1016" max="1016" width="11.28515625" style="28" customWidth="1"/>
    <col min="1017" max="1017" width="12" style="28" customWidth="1"/>
    <col min="1018" max="1019" width="10.28515625" style="28" customWidth="1"/>
    <col min="1020" max="1020" width="12.7109375" style="28" customWidth="1"/>
    <col min="1021" max="1024" width="8.85546875" style="28"/>
  </cols>
  <sheetData>
    <row r="1" spans="1:9" s="199" customFormat="1" ht="26.45" customHeight="1" thickBot="1">
      <c r="A1" s="199" t="s">
        <v>23</v>
      </c>
    </row>
    <row r="2" spans="1:9" ht="42.6" customHeight="1" thickBot="1">
      <c r="A2" s="29" t="s">
        <v>24</v>
      </c>
      <c r="B2" s="30" t="s">
        <v>25</v>
      </c>
      <c r="C2" s="31" t="s">
        <v>26</v>
      </c>
      <c r="D2" s="32" t="s">
        <v>27</v>
      </c>
      <c r="E2" s="33" t="s">
        <v>28</v>
      </c>
      <c r="F2" s="34" t="s">
        <v>29</v>
      </c>
      <c r="G2" s="35" t="s">
        <v>30</v>
      </c>
    </row>
    <row r="3" spans="1:9" ht="20.45" customHeight="1">
      <c r="A3" s="36" t="s">
        <v>106</v>
      </c>
      <c r="B3" s="37">
        <v>507</v>
      </c>
      <c r="C3" s="38">
        <v>511</v>
      </c>
      <c r="D3" s="39">
        <v>493</v>
      </c>
      <c r="E3" s="40">
        <f t="shared" ref="E3:E15" si="0">D3/C3-1</f>
        <v>-3.5225048923679059E-2</v>
      </c>
      <c r="F3" s="41">
        <v>-2.29445506692161E-2</v>
      </c>
      <c r="G3" s="42">
        <f t="shared" ref="G3:G15" si="1">D3/B3-1</f>
        <v>-2.7613412228796874E-2</v>
      </c>
    </row>
    <row r="4" spans="1:9" ht="20.45" customHeight="1">
      <c r="A4" s="43" t="s">
        <v>31</v>
      </c>
      <c r="B4" s="44">
        <v>212</v>
      </c>
      <c r="C4" s="45">
        <v>206</v>
      </c>
      <c r="D4" s="46">
        <v>201</v>
      </c>
      <c r="E4" s="40">
        <f t="shared" si="0"/>
        <v>-2.4271844660194164E-2</v>
      </c>
      <c r="F4" s="41">
        <v>9.8039215686274196E-3</v>
      </c>
      <c r="G4" s="42">
        <f t="shared" si="1"/>
        <v>-5.1886792452830233E-2</v>
      </c>
    </row>
    <row r="5" spans="1:9" s="55" customFormat="1" ht="18" hidden="1" customHeight="1" outlineLevel="1">
      <c r="A5" s="47" t="s">
        <v>32</v>
      </c>
      <c r="B5" s="48">
        <v>0.41814595660749498</v>
      </c>
      <c r="C5" s="49">
        <v>0.403131115459883</v>
      </c>
      <c r="D5" s="50">
        <f>D4/$D$3</f>
        <v>0.40770791075050711</v>
      </c>
      <c r="E5" s="51">
        <f t="shared" si="0"/>
        <v>1.1353118415091901E-2</v>
      </c>
      <c r="F5" s="52">
        <v>3.3517516595679399E-2</v>
      </c>
      <c r="G5" s="53">
        <f t="shared" si="1"/>
        <v>-2.4962685139117258E-2</v>
      </c>
      <c r="H5" s="54"/>
      <c r="I5" s="54"/>
    </row>
    <row r="6" spans="1:9" ht="18" customHeight="1" collapsed="1">
      <c r="A6" s="56" t="s">
        <v>33</v>
      </c>
      <c r="B6" s="57">
        <v>195</v>
      </c>
      <c r="C6" s="58">
        <v>192</v>
      </c>
      <c r="D6" s="59">
        <v>189</v>
      </c>
      <c r="E6" s="60">
        <f t="shared" si="0"/>
        <v>-1.5625E-2</v>
      </c>
      <c r="F6" s="61">
        <v>1.5873015873015799E-2</v>
      </c>
      <c r="G6" s="62">
        <f t="shared" si="1"/>
        <v>-3.0769230769230771E-2</v>
      </c>
    </row>
    <row r="7" spans="1:9" s="69" customFormat="1" ht="18" hidden="1" customHeight="1" outlineLevel="1">
      <c r="A7" s="47" t="s">
        <v>104</v>
      </c>
      <c r="B7" s="63">
        <v>0.91981132075471705</v>
      </c>
      <c r="C7" s="64">
        <v>0.93203883495145601</v>
      </c>
      <c r="D7" s="65">
        <f>D6/$D$4</f>
        <v>0.94029850746268662</v>
      </c>
      <c r="E7" s="66">
        <f t="shared" si="0"/>
        <v>8.8619402985079532E-3</v>
      </c>
      <c r="F7" s="67">
        <v>6.0101710587148202E-3</v>
      </c>
      <c r="G7" s="68">
        <f t="shared" si="1"/>
        <v>2.2273249138920814E-2</v>
      </c>
    </row>
    <row r="8" spans="1:9" ht="18" customHeight="1" collapsed="1">
      <c r="A8" s="70" t="s">
        <v>34</v>
      </c>
      <c r="B8" s="71">
        <v>2</v>
      </c>
      <c r="C8" s="72">
        <v>2</v>
      </c>
      <c r="D8" s="73">
        <v>2</v>
      </c>
      <c r="E8" s="66">
        <f t="shared" si="0"/>
        <v>0</v>
      </c>
      <c r="F8" s="67">
        <v>0</v>
      </c>
      <c r="G8" s="68">
        <f t="shared" si="1"/>
        <v>0</v>
      </c>
    </row>
    <row r="9" spans="1:9" s="69" customFormat="1" ht="18" hidden="1" customHeight="1" outlineLevel="1">
      <c r="A9" s="47" t="s">
        <v>104</v>
      </c>
      <c r="B9" s="63">
        <v>9.4339622641509396E-3</v>
      </c>
      <c r="C9" s="64">
        <v>9.7087378640776708E-3</v>
      </c>
      <c r="D9" s="65">
        <f>D8/$D$4</f>
        <v>9.9502487562189053E-3</v>
      </c>
      <c r="E9" s="66">
        <f t="shared" si="0"/>
        <v>2.4875621890547039E-2</v>
      </c>
      <c r="F9" s="67">
        <v>-9.7087378640777801E-3</v>
      </c>
      <c r="G9" s="68">
        <f t="shared" si="1"/>
        <v>5.4726368159204286E-2</v>
      </c>
    </row>
    <row r="10" spans="1:9" ht="18" customHeight="1" collapsed="1">
      <c r="A10" s="70" t="s">
        <v>35</v>
      </c>
      <c r="B10" s="71">
        <v>10</v>
      </c>
      <c r="C10" s="72">
        <v>8</v>
      </c>
      <c r="D10" s="73">
        <v>8</v>
      </c>
      <c r="E10" s="66">
        <f t="shared" si="0"/>
        <v>0</v>
      </c>
      <c r="F10" s="67">
        <v>-0.11111111111111099</v>
      </c>
      <c r="G10" s="68">
        <f t="shared" si="1"/>
        <v>-0.19999999999999996</v>
      </c>
    </row>
    <row r="11" spans="1:9" s="69" customFormat="1" ht="18" hidden="1" customHeight="1" outlineLevel="1">
      <c r="A11" s="47" t="s">
        <v>104</v>
      </c>
      <c r="B11" s="63">
        <v>4.71698113207547E-2</v>
      </c>
      <c r="C11" s="64">
        <v>3.8834951456310697E-2</v>
      </c>
      <c r="D11" s="65">
        <f>D10/$D$4</f>
        <v>3.9800995024875621E-2</v>
      </c>
      <c r="E11" s="66">
        <f t="shared" si="0"/>
        <v>2.4875621890546817E-2</v>
      </c>
      <c r="F11" s="67">
        <v>-0.119741100323625</v>
      </c>
      <c r="G11" s="74">
        <f t="shared" si="1"/>
        <v>-0.1562189054726365</v>
      </c>
    </row>
    <row r="12" spans="1:9" ht="18" customHeight="1" collapsed="1">
      <c r="A12" s="70" t="s">
        <v>107</v>
      </c>
      <c r="B12" s="71">
        <v>3</v>
      </c>
      <c r="C12" s="72">
        <v>3</v>
      </c>
      <c r="D12" s="73">
        <v>1</v>
      </c>
      <c r="E12" s="66">
        <f t="shared" si="0"/>
        <v>-0.66666666666666674</v>
      </c>
      <c r="F12" s="67">
        <v>0</v>
      </c>
      <c r="G12" s="68">
        <f t="shared" si="1"/>
        <v>-0.66666666666666674</v>
      </c>
    </row>
    <row r="13" spans="1:9" s="69" customFormat="1" ht="18" hidden="1" customHeight="1" outlineLevel="1">
      <c r="A13" s="47" t="s">
        <v>104</v>
      </c>
      <c r="B13" s="63">
        <v>1.41509433962264E-2</v>
      </c>
      <c r="C13" s="64">
        <v>1.45631067961165E-2</v>
      </c>
      <c r="D13" s="65">
        <f>D12/$D$4</f>
        <v>4.9751243781094526E-3</v>
      </c>
      <c r="E13" s="66">
        <f t="shared" si="0"/>
        <v>-0.6583747927031508</v>
      </c>
      <c r="F13" s="67">
        <v>-9.7087378640776708E-3</v>
      </c>
      <c r="G13" s="74">
        <f t="shared" si="1"/>
        <v>-0.64842454394693161</v>
      </c>
    </row>
    <row r="14" spans="1:9" ht="18" customHeight="1" collapsed="1">
      <c r="A14" s="70" t="s">
        <v>37</v>
      </c>
      <c r="B14" s="71">
        <v>1</v>
      </c>
      <c r="C14" s="72">
        <v>1</v>
      </c>
      <c r="D14" s="73">
        <v>1</v>
      </c>
      <c r="E14" s="66">
        <f t="shared" si="0"/>
        <v>0</v>
      </c>
      <c r="F14" s="67">
        <v>0</v>
      </c>
      <c r="G14" s="68">
        <f t="shared" si="1"/>
        <v>0</v>
      </c>
    </row>
    <row r="15" spans="1:9" s="69" customFormat="1" ht="18" hidden="1" customHeight="1" outlineLevel="1">
      <c r="A15" s="47" t="s">
        <v>104</v>
      </c>
      <c r="B15" s="63">
        <v>4.7169811320754698E-3</v>
      </c>
      <c r="C15" s="64">
        <v>4.8543689320388302E-3</v>
      </c>
      <c r="D15" s="65">
        <f>D14/$D$4</f>
        <v>4.9751243781094526E-3</v>
      </c>
      <c r="E15" s="66">
        <f t="shared" si="0"/>
        <v>2.487562189054815E-2</v>
      </c>
      <c r="F15" s="67">
        <v>-9.7087378640777801E-3</v>
      </c>
      <c r="G15" s="68">
        <f t="shared" si="1"/>
        <v>5.4726368159204286E-2</v>
      </c>
    </row>
    <row r="16" spans="1:9" ht="18" customHeight="1" collapsed="1">
      <c r="A16" s="70" t="s">
        <v>38</v>
      </c>
      <c r="B16" s="75">
        <v>0</v>
      </c>
      <c r="C16" s="76">
        <v>0</v>
      </c>
      <c r="D16" s="77">
        <v>0</v>
      </c>
      <c r="E16" s="78" t="s">
        <v>39</v>
      </c>
      <c r="F16" s="79" t="s">
        <v>39</v>
      </c>
      <c r="G16" s="80" t="s">
        <v>39</v>
      </c>
    </row>
    <row r="17" spans="1:14" s="69" customFormat="1" ht="18" hidden="1" customHeight="1" outlineLevel="1">
      <c r="A17" s="47" t="s">
        <v>104</v>
      </c>
      <c r="B17" s="63">
        <v>0</v>
      </c>
      <c r="C17" s="64">
        <v>0</v>
      </c>
      <c r="D17" s="65">
        <f>D16/$D$4</f>
        <v>0</v>
      </c>
      <c r="E17" s="81" t="s">
        <v>40</v>
      </c>
      <c r="F17" s="82" t="s">
        <v>39</v>
      </c>
      <c r="G17" s="68" t="s">
        <v>39</v>
      </c>
    </row>
    <row r="18" spans="1:14" ht="18" hidden="1" customHeight="1" outlineLevel="1">
      <c r="A18" s="83" t="s">
        <v>41</v>
      </c>
      <c r="B18" s="84">
        <v>0.99528301886792503</v>
      </c>
      <c r="C18" s="85">
        <v>1</v>
      </c>
      <c r="D18" s="86">
        <f>SUM(D7,D13,D11,D9,D17,D15)</f>
        <v>1</v>
      </c>
      <c r="E18" s="87">
        <f t="shared" ref="E18:E32" si="2">D18/C18-1</f>
        <v>0</v>
      </c>
      <c r="F18" s="88">
        <v>0</v>
      </c>
      <c r="G18" s="89">
        <f t="shared" ref="G18:G32" si="3">D18/B18-1</f>
        <v>4.7393364928904891E-3</v>
      </c>
    </row>
    <row r="19" spans="1:14" ht="18" customHeight="1" collapsed="1">
      <c r="A19" s="90" t="s">
        <v>42</v>
      </c>
      <c r="B19" s="91">
        <v>78293.78</v>
      </c>
      <c r="C19" s="92">
        <v>96334.31</v>
      </c>
      <c r="D19" s="93">
        <v>116995.25</v>
      </c>
      <c r="E19" s="40">
        <f t="shared" si="2"/>
        <v>0.21447125120842214</v>
      </c>
      <c r="F19" s="41">
        <v>0.168094678246935</v>
      </c>
      <c r="G19" s="42">
        <f t="shared" si="3"/>
        <v>0.49431091460905319</v>
      </c>
    </row>
    <row r="20" spans="1:14" ht="18" customHeight="1">
      <c r="A20" s="56" t="s">
        <v>43</v>
      </c>
      <c r="B20" s="94">
        <v>77336.03</v>
      </c>
      <c r="C20" s="95">
        <v>94429.22</v>
      </c>
      <c r="D20" s="96">
        <v>115979.45</v>
      </c>
      <c r="E20" s="51">
        <f t="shared" si="2"/>
        <v>0.2282156942522664</v>
      </c>
      <c r="F20" s="52">
        <v>0.17390597908831401</v>
      </c>
      <c r="G20" s="53">
        <f t="shared" si="3"/>
        <v>0.49968197229674183</v>
      </c>
    </row>
    <row r="21" spans="1:14" s="69" customFormat="1" ht="18" hidden="1" customHeight="1" outlineLevel="1">
      <c r="A21" s="47" t="s">
        <v>44</v>
      </c>
      <c r="B21" s="63">
        <v>0.98776722748601498</v>
      </c>
      <c r="C21" s="64">
        <v>0.98022417973409504</v>
      </c>
      <c r="D21" s="65">
        <f>D20/$D$19</f>
        <v>0.99131759622719728</v>
      </c>
      <c r="E21" s="66">
        <f t="shared" si="2"/>
        <v>1.1317223878431149E-2</v>
      </c>
      <c r="F21" s="67">
        <v>4.97502552627083E-3</v>
      </c>
      <c r="G21" s="74">
        <f t="shared" si="3"/>
        <v>3.5943374535905015E-3</v>
      </c>
    </row>
    <row r="22" spans="1:14" ht="18" customHeight="1" collapsed="1">
      <c r="A22" s="70" t="s">
        <v>34</v>
      </c>
      <c r="B22" s="97">
        <v>52.29</v>
      </c>
      <c r="C22" s="98">
        <v>1510.1</v>
      </c>
      <c r="D22" s="99">
        <v>63.7</v>
      </c>
      <c r="E22" s="66">
        <f t="shared" si="2"/>
        <v>-0.95781736308853715</v>
      </c>
      <c r="F22" s="82">
        <v>-0.114461469896616</v>
      </c>
      <c r="G22" s="74">
        <f t="shared" si="3"/>
        <v>0.21820615796519416</v>
      </c>
    </row>
    <row r="23" spans="1:14" s="69" customFormat="1" ht="18" hidden="1" customHeight="1" outlineLevel="1">
      <c r="A23" s="47" t="s">
        <v>44</v>
      </c>
      <c r="B23" s="63">
        <v>6.6786914618249403E-4</v>
      </c>
      <c r="C23" s="64">
        <v>1.5675619620880699E-2</v>
      </c>
      <c r="D23" s="65">
        <f>D22/$D$19</f>
        <v>5.4446654885561597E-4</v>
      </c>
      <c r="E23" s="66">
        <f t="shared" si="2"/>
        <v>-0.96526666492147084</v>
      </c>
      <c r="F23" s="100">
        <v>-0.241894902361518</v>
      </c>
      <c r="G23" s="74">
        <f t="shared" si="3"/>
        <v>-0.18477062165880997</v>
      </c>
    </row>
    <row r="24" spans="1:14" ht="18" customHeight="1" collapsed="1">
      <c r="A24" s="70" t="s">
        <v>35</v>
      </c>
      <c r="B24" s="101">
        <v>533.29999999999995</v>
      </c>
      <c r="C24" s="102">
        <v>182.17</v>
      </c>
      <c r="D24" s="103">
        <v>350.98</v>
      </c>
      <c r="E24" s="66">
        <f t="shared" si="2"/>
        <v>0.92666190920568714</v>
      </c>
      <c r="F24" s="67">
        <v>-0.23931017203941901</v>
      </c>
      <c r="G24" s="74">
        <f t="shared" si="3"/>
        <v>-0.34187136696043496</v>
      </c>
    </row>
    <row r="25" spans="1:14" s="69" customFormat="1" ht="18" hidden="1" customHeight="1" outlineLevel="1">
      <c r="A25" s="47" t="s">
        <v>44</v>
      </c>
      <c r="B25" s="63">
        <v>6.8115244914730101E-3</v>
      </c>
      <c r="C25" s="64">
        <v>1.8910188903621199E-3</v>
      </c>
      <c r="D25" s="65">
        <f>D24/$D$19</f>
        <v>2.9999508527055589E-3</v>
      </c>
      <c r="E25" s="66">
        <f t="shared" si="2"/>
        <v>0.5864203514810391</v>
      </c>
      <c r="F25" s="67">
        <v>-0.34877725057165998</v>
      </c>
      <c r="G25" s="74">
        <f t="shared" si="3"/>
        <v>-0.55957717593748069</v>
      </c>
    </row>
    <row r="26" spans="1:14" ht="18" customHeight="1" collapsed="1">
      <c r="A26" s="70" t="s">
        <v>36</v>
      </c>
      <c r="B26" s="101">
        <v>326.79000000000002</v>
      </c>
      <c r="C26" s="102">
        <v>189.06</v>
      </c>
      <c r="D26" s="103">
        <v>80.59</v>
      </c>
      <c r="E26" s="66">
        <f t="shared" si="2"/>
        <v>-0.57373320638950598</v>
      </c>
      <c r="F26" s="67">
        <v>1.70820799312419</v>
      </c>
      <c r="G26" s="74">
        <f t="shared" si="3"/>
        <v>-0.75338902659200102</v>
      </c>
    </row>
    <row r="27" spans="1:14" s="69" customFormat="1" ht="18" hidden="1" customHeight="1" outlineLevel="1">
      <c r="A27" s="47" t="s">
        <v>44</v>
      </c>
      <c r="B27" s="63">
        <v>4.1738947844899097E-3</v>
      </c>
      <c r="C27" s="64">
        <v>1.96254065659473E-3</v>
      </c>
      <c r="D27" s="65">
        <f>D26/$D$19</f>
        <v>6.8883138418012705E-4</v>
      </c>
      <c r="E27" s="66">
        <f t="shared" si="2"/>
        <v>-0.64901038770053232</v>
      </c>
      <c r="F27" s="67">
        <v>1.3184832904030099</v>
      </c>
      <c r="G27" s="74">
        <f t="shared" si="3"/>
        <v>-0.83496675892746319</v>
      </c>
    </row>
    <row r="28" spans="1:14" ht="18" customHeight="1" collapsed="1">
      <c r="A28" s="70" t="s">
        <v>45</v>
      </c>
      <c r="B28" s="97">
        <v>43.61</v>
      </c>
      <c r="C28" s="98">
        <v>2.04</v>
      </c>
      <c r="D28" s="99">
        <v>3.93</v>
      </c>
      <c r="E28" s="66">
        <f t="shared" si="2"/>
        <v>0.92647058823529416</v>
      </c>
      <c r="F28" s="67">
        <v>-0.38554216867469898</v>
      </c>
      <c r="G28" s="74">
        <f t="shared" si="3"/>
        <v>-0.90988305434533367</v>
      </c>
    </row>
    <row r="29" spans="1:14" s="69" customFormat="1" ht="18" hidden="1" customHeight="1" outlineLevel="1">
      <c r="A29" s="47" t="s">
        <v>44</v>
      </c>
      <c r="B29" s="63">
        <v>5.57004656053137E-4</v>
      </c>
      <c r="C29" s="64">
        <v>2.1176255894706699E-5</v>
      </c>
      <c r="D29" s="65">
        <f>D28/$D$19</f>
        <v>3.3591107331280546E-5</v>
      </c>
      <c r="E29" s="66">
        <f t="shared" si="2"/>
        <v>0.58626281710531813</v>
      </c>
      <c r="F29" s="67">
        <v>-0.47396573003185499</v>
      </c>
      <c r="G29" s="74">
        <f t="shared" si="3"/>
        <v>-0.93969330962275466</v>
      </c>
    </row>
    <row r="30" spans="1:14" ht="18" customHeight="1" collapsed="1" thickBot="1">
      <c r="A30" s="104" t="s">
        <v>46</v>
      </c>
      <c r="B30" s="105">
        <v>1.08</v>
      </c>
      <c r="C30" s="106">
        <v>18.71</v>
      </c>
      <c r="D30" s="107">
        <v>10.85</v>
      </c>
      <c r="E30" s="108">
        <f t="shared" si="2"/>
        <v>-0.42009620523784075</v>
      </c>
      <c r="F30" s="109">
        <v>0.84334975369458198</v>
      </c>
      <c r="G30" s="110">
        <f t="shared" si="3"/>
        <v>9.0462962962962958</v>
      </c>
    </row>
    <row r="31" spans="1:14" s="69" customFormat="1" ht="18" hidden="1" customHeight="1" outlineLevel="1">
      <c r="A31" s="47" t="s">
        <v>44</v>
      </c>
      <c r="B31" s="63">
        <v>1.37941992326849E-5</v>
      </c>
      <c r="C31" s="64">
        <v>1.94219484210766E-4</v>
      </c>
      <c r="D31" s="65">
        <f>D30/$D$19</f>
        <v>9.2738807772110409E-5</v>
      </c>
      <c r="E31" s="66">
        <f t="shared" si="2"/>
        <v>-0.52250512790225145</v>
      </c>
      <c r="F31" s="67">
        <v>0.57808248596857204</v>
      </c>
      <c r="G31" s="111">
        <f t="shared" si="3"/>
        <v>5.7230294566406483</v>
      </c>
    </row>
    <row r="32" spans="1:14" ht="18" hidden="1" customHeight="1" outlineLevel="1" thickBot="1">
      <c r="A32" s="112" t="s">
        <v>41</v>
      </c>
      <c r="B32" s="113">
        <v>0.99999131476344605</v>
      </c>
      <c r="C32" s="114">
        <v>0.99996875464203805</v>
      </c>
      <c r="D32" s="115">
        <f>SUM(D21,D27,D25,D23,D29,D31)</f>
        <v>0.99567717492804197</v>
      </c>
      <c r="E32" s="116">
        <f t="shared" si="2"/>
        <v>-4.291713810130382E-3</v>
      </c>
      <c r="F32" s="117">
        <v>6.1011861658411001E-6</v>
      </c>
      <c r="G32" s="118">
        <f t="shared" si="3"/>
        <v>-4.3141773050544563E-3</v>
      </c>
      <c r="H32" s="69"/>
      <c r="I32" s="69"/>
      <c r="J32" s="69"/>
      <c r="K32" s="69"/>
      <c r="L32" s="69"/>
      <c r="M32" s="69"/>
      <c r="N32" s="69"/>
    </row>
    <row r="33" spans="1:14" s="119" customFormat="1" ht="21" customHeight="1" collapsed="1">
      <c r="A33" s="198" t="s">
        <v>47</v>
      </c>
      <c r="B33" s="198"/>
      <c r="C33" s="198"/>
      <c r="D33" s="198"/>
      <c r="E33" s="198"/>
      <c r="F33" s="198"/>
      <c r="G33" s="198"/>
      <c r="H33" s="69"/>
      <c r="I33" s="69"/>
      <c r="J33" s="69"/>
      <c r="K33" s="69"/>
      <c r="L33" s="69"/>
      <c r="M33" s="69"/>
      <c r="N33" s="69"/>
    </row>
    <row r="34" spans="1:14" ht="29.25" customHeight="1">
      <c r="A34" s="197" t="s">
        <v>105</v>
      </c>
      <c r="B34" s="197"/>
      <c r="C34" s="197"/>
      <c r="D34" s="197"/>
      <c r="E34" s="197"/>
      <c r="F34" s="197"/>
      <c r="G34" s="197"/>
    </row>
    <row r="35" spans="1:14" s="120" customFormat="1" ht="21.6" customHeight="1">
      <c r="A35" s="197" t="s">
        <v>103</v>
      </c>
      <c r="B35" s="197"/>
      <c r="C35" s="197"/>
      <c r="D35" s="197"/>
      <c r="E35" s="197"/>
      <c r="F35" s="197"/>
      <c r="G35" s="197"/>
    </row>
    <row r="115" spans="1:1">
      <c r="A115" s="28" t="s">
        <v>48</v>
      </c>
    </row>
  </sheetData>
  <mergeCells count="4">
    <mergeCell ref="A34:G34"/>
    <mergeCell ref="A35:G35"/>
    <mergeCell ref="A33:G33"/>
    <mergeCell ref="A1:XFD1"/>
  </mergeCells>
  <conditionalFormatting sqref="G3:G32 E3:E32">
    <cfRule type="cellIs" dxfId="5" priority="2" operator="lessThan">
      <formula>0</formula>
    </cfRule>
  </conditionalFormatting>
  <conditionalFormatting sqref="F3:F32">
    <cfRule type="cellIs" dxfId="4" priority="3" operator="lessThan">
      <formula>0</formula>
    </cfRule>
  </conditionalFormatting>
  <pageMargins left="0.7" right="0.7" top="0.75" bottom="0.75" header="0.51180555555555496" footer="0.51180555555555496"/>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77B0"/>
  </sheetPr>
  <dimension ref="A1:AMJ26"/>
  <sheetViews>
    <sheetView zoomScaleNormal="100" workbookViewId="0">
      <selection sqref="A1:XFD1"/>
    </sheetView>
  </sheetViews>
  <sheetFormatPr defaultColWidth="9.140625" defaultRowHeight="12.75" outlineLevelRow="1" outlineLevelCol="1"/>
  <cols>
    <col min="1" max="1" width="16.7109375" style="121" customWidth="1"/>
    <col min="2" max="2" width="17.140625" style="122" customWidth="1"/>
    <col min="3" max="3" width="27" style="122" hidden="1" customWidth="1" outlineLevel="1"/>
    <col min="4" max="4" width="26" style="122" hidden="1" customWidth="1" outlineLevel="1"/>
    <col min="5" max="5" width="17.7109375" style="122" customWidth="1" collapsed="1"/>
    <col min="6" max="6" width="20.5703125" style="122" hidden="1" customWidth="1" outlineLevel="1"/>
    <col min="7" max="7" width="18" style="122" hidden="1" customWidth="1" outlineLevel="1"/>
    <col min="8" max="8" width="17.140625" style="122" hidden="1" customWidth="1" outlineLevel="1"/>
    <col min="9" max="9" width="17.140625" style="122" customWidth="1" collapsed="1"/>
    <col min="10" max="10" width="14.42578125" style="122" customWidth="1"/>
    <col min="11" max="11" width="15.140625" style="122" customWidth="1"/>
    <col min="12" max="20" width="12.85546875" style="122" customWidth="1"/>
    <col min="21" max="21" width="10.5703125" style="122" customWidth="1"/>
    <col min="22" max="248" width="9.140625" style="122"/>
    <col min="249" max="249" width="10.28515625" style="122" customWidth="1"/>
    <col min="250" max="250" width="10.7109375" style="122" customWidth="1"/>
    <col min="251" max="251" width="17.7109375" style="122" customWidth="1"/>
    <col min="252" max="252" width="16" style="122" customWidth="1"/>
    <col min="253" max="253" width="14.42578125" style="122" customWidth="1"/>
    <col min="254" max="266" width="11.7109375" style="122" customWidth="1"/>
    <col min="267" max="504" width="9.140625" style="122"/>
    <col min="505" max="505" width="10.28515625" style="122" customWidth="1"/>
    <col min="506" max="506" width="10.7109375" style="122" customWidth="1"/>
    <col min="507" max="507" width="17.7109375" style="122" customWidth="1"/>
    <col min="508" max="508" width="16" style="122" customWidth="1"/>
    <col min="509" max="509" width="14.42578125" style="122" customWidth="1"/>
    <col min="510" max="522" width="11.7109375" style="122" customWidth="1"/>
    <col min="523" max="760" width="9.140625" style="122"/>
    <col min="761" max="761" width="10.28515625" style="122" customWidth="1"/>
    <col min="762" max="762" width="10.7109375" style="122" customWidth="1"/>
    <col min="763" max="763" width="17.7109375" style="122" customWidth="1"/>
    <col min="764" max="764" width="16" style="122" customWidth="1"/>
    <col min="765" max="765" width="14.42578125" style="122" customWidth="1"/>
    <col min="766" max="778" width="11.7109375" style="122" customWidth="1"/>
    <col min="779" max="1016" width="9.140625" style="122"/>
    <col min="1017" max="1017" width="10.28515625" style="122" customWidth="1"/>
    <col min="1018" max="1018" width="10.7109375" style="122" customWidth="1"/>
    <col min="1019" max="1019" width="17.7109375" style="122" customWidth="1"/>
    <col min="1020" max="1020" width="16" style="122" customWidth="1"/>
    <col min="1021" max="1021" width="14.42578125" style="122" customWidth="1"/>
    <col min="1022" max="1024" width="11.7109375" style="122" customWidth="1"/>
  </cols>
  <sheetData>
    <row r="1" spans="1:1024" s="202" customFormat="1" ht="26.45" customHeight="1" thickBot="1">
      <c r="A1" s="201" t="s">
        <v>113</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c r="BP1" s="201"/>
      <c r="BQ1" s="201"/>
      <c r="BR1" s="201"/>
      <c r="BS1" s="201"/>
      <c r="BT1" s="201"/>
      <c r="BU1" s="201"/>
      <c r="BV1" s="201"/>
      <c r="BW1" s="201"/>
      <c r="BX1" s="201"/>
      <c r="BY1" s="201"/>
      <c r="BZ1" s="201"/>
      <c r="CA1" s="201"/>
      <c r="CB1" s="201"/>
      <c r="CC1" s="201"/>
      <c r="CD1" s="201"/>
      <c r="CE1" s="201"/>
      <c r="CF1" s="201"/>
      <c r="CG1" s="201"/>
      <c r="CH1" s="201"/>
      <c r="CI1" s="201"/>
      <c r="CJ1" s="201"/>
      <c r="CK1" s="201"/>
      <c r="CL1" s="201"/>
      <c r="CM1" s="201"/>
      <c r="CN1" s="201"/>
      <c r="CO1" s="201"/>
      <c r="CP1" s="201"/>
      <c r="CQ1" s="201"/>
      <c r="CR1" s="201"/>
      <c r="CS1" s="201"/>
      <c r="CT1" s="201"/>
      <c r="CU1" s="201"/>
      <c r="CV1" s="201"/>
      <c r="CW1" s="201"/>
      <c r="CX1" s="201"/>
      <c r="CY1" s="201"/>
      <c r="CZ1" s="201"/>
      <c r="DA1" s="201"/>
      <c r="DB1" s="201"/>
      <c r="DC1" s="201"/>
      <c r="DD1" s="201"/>
      <c r="DE1" s="201"/>
      <c r="DF1" s="201"/>
      <c r="DG1" s="201"/>
      <c r="DH1" s="201"/>
      <c r="DI1" s="201"/>
      <c r="DJ1" s="201"/>
      <c r="DK1" s="201"/>
      <c r="DL1" s="201"/>
      <c r="DM1" s="201"/>
      <c r="DN1" s="201"/>
      <c r="DO1" s="201"/>
      <c r="DP1" s="201"/>
      <c r="DQ1" s="201"/>
      <c r="DR1" s="201"/>
      <c r="DS1" s="201"/>
      <c r="DT1" s="201"/>
      <c r="DU1" s="201"/>
      <c r="DV1" s="201"/>
      <c r="DW1" s="201"/>
      <c r="DX1" s="201"/>
      <c r="DY1" s="201"/>
      <c r="DZ1" s="201"/>
      <c r="EA1" s="201"/>
      <c r="EB1" s="201"/>
      <c r="EC1" s="201"/>
      <c r="ED1" s="201"/>
      <c r="EE1" s="201"/>
      <c r="EF1" s="201"/>
      <c r="EG1" s="201"/>
      <c r="EH1" s="201"/>
      <c r="EI1" s="201"/>
      <c r="EJ1" s="201"/>
      <c r="EK1" s="201"/>
      <c r="EL1" s="201"/>
      <c r="EM1" s="201"/>
      <c r="EN1" s="201"/>
      <c r="EO1" s="201"/>
      <c r="EP1" s="201"/>
      <c r="EQ1" s="201"/>
      <c r="ER1" s="201"/>
      <c r="ES1" s="201"/>
      <c r="ET1" s="201"/>
      <c r="EU1" s="201"/>
      <c r="EV1" s="201"/>
      <c r="EW1" s="201"/>
      <c r="EX1" s="201"/>
      <c r="EY1" s="201"/>
      <c r="EZ1" s="201"/>
      <c r="FA1" s="201"/>
      <c r="FB1" s="201"/>
      <c r="FC1" s="201"/>
      <c r="FD1" s="201"/>
      <c r="FE1" s="201"/>
      <c r="FF1" s="201"/>
      <c r="FG1" s="201"/>
      <c r="FH1" s="201"/>
      <c r="FI1" s="201"/>
      <c r="FJ1" s="201"/>
      <c r="FK1" s="201"/>
      <c r="FL1" s="201"/>
      <c r="FM1" s="201"/>
      <c r="FN1" s="201"/>
      <c r="FO1" s="201"/>
      <c r="FP1" s="201"/>
      <c r="FQ1" s="201"/>
      <c r="FR1" s="201"/>
      <c r="FS1" s="201"/>
      <c r="FT1" s="201"/>
      <c r="FU1" s="201"/>
      <c r="FV1" s="201"/>
      <c r="FW1" s="201"/>
      <c r="FX1" s="201"/>
      <c r="FY1" s="201"/>
      <c r="FZ1" s="201"/>
      <c r="GA1" s="201"/>
      <c r="GB1" s="201"/>
      <c r="GC1" s="201"/>
      <c r="GD1" s="201"/>
      <c r="GE1" s="201"/>
      <c r="GF1" s="201"/>
      <c r="GG1" s="201"/>
      <c r="GH1" s="201"/>
      <c r="GI1" s="201"/>
      <c r="GJ1" s="201"/>
      <c r="GK1" s="201"/>
      <c r="GL1" s="201"/>
      <c r="GM1" s="201"/>
      <c r="GN1" s="201"/>
      <c r="GO1" s="201"/>
      <c r="GP1" s="201"/>
      <c r="GQ1" s="201"/>
      <c r="GR1" s="201"/>
      <c r="GS1" s="201"/>
      <c r="GT1" s="201"/>
      <c r="GU1" s="201"/>
      <c r="GV1" s="201"/>
      <c r="GW1" s="201"/>
      <c r="GX1" s="201"/>
      <c r="GY1" s="201"/>
      <c r="GZ1" s="201"/>
      <c r="HA1" s="201"/>
      <c r="HB1" s="201"/>
      <c r="HC1" s="201"/>
      <c r="HD1" s="201"/>
      <c r="HE1" s="201"/>
      <c r="HF1" s="201"/>
      <c r="HG1" s="201"/>
      <c r="HH1" s="201"/>
      <c r="HI1" s="201"/>
      <c r="HJ1" s="201"/>
      <c r="HK1" s="201"/>
      <c r="HL1" s="201"/>
      <c r="HM1" s="201"/>
      <c r="HN1" s="201"/>
      <c r="HO1" s="201"/>
      <c r="HP1" s="201"/>
      <c r="HQ1" s="201"/>
      <c r="HR1" s="201"/>
      <c r="HS1" s="201"/>
      <c r="HT1" s="201"/>
      <c r="HU1" s="201"/>
      <c r="HV1" s="201"/>
      <c r="HW1" s="201"/>
      <c r="HX1" s="201"/>
      <c r="HY1" s="201"/>
      <c r="HZ1" s="201"/>
      <c r="IA1" s="201"/>
      <c r="IB1" s="201"/>
      <c r="IC1" s="201"/>
      <c r="ID1" s="201"/>
      <c r="IE1" s="201"/>
      <c r="IF1" s="201"/>
      <c r="IG1" s="201"/>
      <c r="IH1" s="201"/>
      <c r="II1" s="201"/>
      <c r="IJ1" s="201"/>
      <c r="IK1" s="201"/>
      <c r="IL1" s="201"/>
      <c r="IM1" s="201"/>
      <c r="IN1" s="201"/>
      <c r="IO1" s="201"/>
      <c r="IP1" s="201"/>
      <c r="IQ1" s="201"/>
      <c r="IR1" s="201"/>
      <c r="IS1" s="201"/>
      <c r="IT1" s="201"/>
      <c r="IU1" s="201"/>
      <c r="IV1" s="201"/>
      <c r="IW1" s="201"/>
      <c r="IX1" s="201"/>
      <c r="IY1" s="201"/>
      <c r="IZ1" s="201"/>
      <c r="JA1" s="201"/>
      <c r="JB1" s="201"/>
      <c r="JC1" s="201"/>
      <c r="JD1" s="201"/>
      <c r="JE1" s="201"/>
      <c r="JF1" s="201"/>
      <c r="JG1" s="201"/>
      <c r="JH1" s="201"/>
      <c r="JI1" s="201"/>
      <c r="JJ1" s="201"/>
      <c r="JK1" s="201"/>
      <c r="JL1" s="201"/>
      <c r="JM1" s="201"/>
      <c r="JN1" s="201"/>
      <c r="JO1" s="201"/>
      <c r="JP1" s="201"/>
      <c r="JQ1" s="201"/>
      <c r="JR1" s="201"/>
      <c r="JS1" s="201"/>
      <c r="JT1" s="201"/>
      <c r="JU1" s="201"/>
      <c r="JV1" s="201"/>
      <c r="JW1" s="201"/>
      <c r="JX1" s="201"/>
      <c r="JY1" s="201"/>
      <c r="JZ1" s="201"/>
      <c r="KA1" s="201"/>
      <c r="KB1" s="201"/>
      <c r="KC1" s="201"/>
      <c r="KD1" s="201"/>
      <c r="KE1" s="201"/>
      <c r="KF1" s="201"/>
      <c r="KG1" s="201"/>
      <c r="KH1" s="201"/>
      <c r="KI1" s="201"/>
      <c r="KJ1" s="201"/>
      <c r="KK1" s="201"/>
      <c r="KL1" s="201"/>
      <c r="KM1" s="201"/>
      <c r="KN1" s="201"/>
      <c r="KO1" s="201"/>
      <c r="KP1" s="201"/>
      <c r="KQ1" s="201"/>
      <c r="KR1" s="201"/>
      <c r="KS1" s="201"/>
      <c r="KT1" s="201"/>
      <c r="KU1" s="201"/>
      <c r="KV1" s="201"/>
      <c r="KW1" s="201"/>
      <c r="KX1" s="201"/>
      <c r="KY1" s="201"/>
      <c r="KZ1" s="201"/>
      <c r="LA1" s="201"/>
      <c r="LB1" s="201"/>
      <c r="LC1" s="201"/>
      <c r="LD1" s="201"/>
      <c r="LE1" s="201"/>
      <c r="LF1" s="201"/>
      <c r="LG1" s="201"/>
      <c r="LH1" s="201"/>
      <c r="LI1" s="201"/>
      <c r="LJ1" s="201"/>
      <c r="LK1" s="201"/>
      <c r="LL1" s="201"/>
      <c r="LM1" s="201"/>
      <c r="LN1" s="201"/>
      <c r="LO1" s="201"/>
      <c r="LP1" s="201"/>
      <c r="LQ1" s="201"/>
      <c r="LR1" s="201"/>
      <c r="LS1" s="201"/>
      <c r="LT1" s="201"/>
      <c r="LU1" s="201"/>
      <c r="LV1" s="201"/>
      <c r="LW1" s="201"/>
      <c r="LX1" s="201"/>
      <c r="LY1" s="201"/>
      <c r="LZ1" s="201"/>
      <c r="MA1" s="201"/>
      <c r="MB1" s="201"/>
      <c r="MC1" s="201"/>
      <c r="MD1" s="201"/>
      <c r="ME1" s="201"/>
      <c r="MF1" s="201"/>
      <c r="MG1" s="201"/>
      <c r="MH1" s="201"/>
      <c r="MI1" s="201"/>
      <c r="MJ1" s="201"/>
      <c r="MK1" s="201"/>
      <c r="ML1" s="201"/>
      <c r="MM1" s="201"/>
      <c r="MN1" s="201"/>
      <c r="MO1" s="201"/>
      <c r="MP1" s="201"/>
      <c r="MQ1" s="201"/>
      <c r="MR1" s="201"/>
      <c r="MS1" s="201"/>
      <c r="MT1" s="201"/>
      <c r="MU1" s="201"/>
      <c r="MV1" s="201"/>
      <c r="MW1" s="201"/>
      <c r="MX1" s="201"/>
      <c r="MY1" s="201"/>
      <c r="MZ1" s="201"/>
      <c r="NA1" s="201"/>
      <c r="NB1" s="201"/>
      <c r="NC1" s="201"/>
      <c r="ND1" s="201"/>
      <c r="NE1" s="201"/>
      <c r="NF1" s="201"/>
      <c r="NG1" s="201"/>
      <c r="NH1" s="201"/>
      <c r="NI1" s="201"/>
      <c r="NJ1" s="201"/>
      <c r="NK1" s="201"/>
      <c r="NL1" s="201"/>
      <c r="NM1" s="201"/>
      <c r="NN1" s="201"/>
      <c r="NO1" s="201"/>
      <c r="NP1" s="201"/>
      <c r="NQ1" s="201"/>
      <c r="NR1" s="201"/>
      <c r="NS1" s="201"/>
      <c r="NT1" s="201"/>
      <c r="NU1" s="201"/>
      <c r="NV1" s="201"/>
      <c r="NW1" s="201"/>
      <c r="NX1" s="201"/>
      <c r="NY1" s="201"/>
      <c r="NZ1" s="201"/>
      <c r="OA1" s="201"/>
      <c r="OB1" s="201"/>
      <c r="OC1" s="201"/>
      <c r="OD1" s="201"/>
      <c r="OE1" s="201"/>
      <c r="OF1" s="201"/>
      <c r="OG1" s="201"/>
      <c r="OH1" s="201"/>
      <c r="OI1" s="201"/>
      <c r="OJ1" s="201"/>
      <c r="OK1" s="201"/>
      <c r="OL1" s="201"/>
      <c r="OM1" s="201"/>
      <c r="ON1" s="201"/>
      <c r="OO1" s="201"/>
      <c r="OP1" s="201"/>
      <c r="OQ1" s="201"/>
      <c r="OR1" s="201"/>
      <c r="OS1" s="201"/>
      <c r="OT1" s="201"/>
      <c r="OU1" s="201"/>
      <c r="OV1" s="201"/>
      <c r="OW1" s="201"/>
      <c r="OX1" s="201"/>
      <c r="OY1" s="201"/>
      <c r="OZ1" s="201"/>
      <c r="PA1" s="201"/>
      <c r="PB1" s="201"/>
      <c r="PC1" s="201"/>
      <c r="PD1" s="201"/>
      <c r="PE1" s="201"/>
      <c r="PF1" s="201"/>
      <c r="PG1" s="201"/>
      <c r="PH1" s="201"/>
      <c r="PI1" s="201"/>
      <c r="PJ1" s="201"/>
      <c r="PK1" s="201"/>
      <c r="PL1" s="201"/>
      <c r="PM1" s="201"/>
      <c r="PN1" s="201"/>
      <c r="PO1" s="201"/>
      <c r="PP1" s="201"/>
      <c r="PQ1" s="201"/>
      <c r="PR1" s="201"/>
      <c r="PS1" s="201"/>
      <c r="PT1" s="201"/>
      <c r="PU1" s="201"/>
      <c r="PV1" s="201"/>
      <c r="PW1" s="201"/>
      <c r="PX1" s="201"/>
      <c r="PY1" s="201"/>
      <c r="PZ1" s="201"/>
      <c r="QA1" s="201"/>
      <c r="QB1" s="201"/>
      <c r="QC1" s="201"/>
      <c r="QD1" s="201"/>
      <c r="QE1" s="201"/>
      <c r="QF1" s="201"/>
      <c r="QG1" s="201"/>
      <c r="QH1" s="201"/>
      <c r="QI1" s="201"/>
      <c r="QJ1" s="201"/>
      <c r="QK1" s="201"/>
      <c r="QL1" s="201"/>
      <c r="QM1" s="201"/>
      <c r="QN1" s="201"/>
      <c r="QO1" s="201"/>
      <c r="QP1" s="201"/>
      <c r="QQ1" s="201"/>
      <c r="QR1" s="201"/>
      <c r="QS1" s="201"/>
      <c r="QT1" s="201"/>
      <c r="QU1" s="201"/>
      <c r="QV1" s="201"/>
      <c r="QW1" s="201"/>
      <c r="QX1" s="201"/>
      <c r="QY1" s="201"/>
      <c r="QZ1" s="201"/>
      <c r="RA1" s="201"/>
      <c r="RB1" s="201"/>
      <c r="RC1" s="201"/>
      <c r="RD1" s="201"/>
      <c r="RE1" s="201"/>
      <c r="RF1" s="201"/>
      <c r="RG1" s="201"/>
      <c r="RH1" s="201"/>
      <c r="RI1" s="201"/>
      <c r="RJ1" s="201"/>
      <c r="RK1" s="201"/>
      <c r="RL1" s="201"/>
      <c r="RM1" s="201"/>
      <c r="RN1" s="201"/>
      <c r="RO1" s="201"/>
      <c r="RP1" s="201"/>
      <c r="RQ1" s="201"/>
      <c r="RR1" s="201"/>
      <c r="RS1" s="201"/>
      <c r="RT1" s="201"/>
      <c r="RU1" s="201"/>
      <c r="RV1" s="201"/>
      <c r="RW1" s="201"/>
      <c r="RX1" s="201"/>
      <c r="RY1" s="201"/>
      <c r="RZ1" s="201"/>
      <c r="SA1" s="201"/>
      <c r="SB1" s="201"/>
      <c r="SC1" s="201"/>
      <c r="SD1" s="201"/>
      <c r="SE1" s="201"/>
      <c r="SF1" s="201"/>
      <c r="SG1" s="201"/>
      <c r="SH1" s="201"/>
      <c r="SI1" s="201"/>
      <c r="SJ1" s="201"/>
      <c r="SK1" s="201"/>
      <c r="SL1" s="201"/>
      <c r="SM1" s="201"/>
      <c r="SN1" s="201"/>
      <c r="SO1" s="201"/>
      <c r="SP1" s="201"/>
      <c r="SQ1" s="201"/>
      <c r="SR1" s="201"/>
      <c r="SS1" s="201"/>
      <c r="ST1" s="201"/>
      <c r="SU1" s="201"/>
      <c r="SV1" s="201"/>
      <c r="SW1" s="201"/>
      <c r="SX1" s="201"/>
      <c r="SY1" s="201"/>
      <c r="SZ1" s="201"/>
      <c r="TA1" s="201"/>
      <c r="TB1" s="201"/>
      <c r="TC1" s="201"/>
      <c r="TD1" s="201"/>
      <c r="TE1" s="201"/>
      <c r="TF1" s="201"/>
      <c r="TG1" s="201"/>
      <c r="TH1" s="201"/>
      <c r="TI1" s="201"/>
      <c r="TJ1" s="201"/>
      <c r="TK1" s="201"/>
      <c r="TL1" s="201"/>
      <c r="TM1" s="201"/>
      <c r="TN1" s="201"/>
      <c r="TO1" s="201"/>
      <c r="TP1" s="201"/>
      <c r="TQ1" s="201"/>
      <c r="TR1" s="201"/>
      <c r="TS1" s="201"/>
      <c r="TT1" s="201"/>
      <c r="TU1" s="201"/>
      <c r="TV1" s="201"/>
      <c r="TW1" s="201"/>
      <c r="TX1" s="201"/>
      <c r="TY1" s="201"/>
      <c r="TZ1" s="201"/>
      <c r="UA1" s="201"/>
      <c r="UB1" s="201"/>
      <c r="UC1" s="201"/>
      <c r="UD1" s="201"/>
      <c r="UE1" s="201"/>
      <c r="UF1" s="201"/>
      <c r="UG1" s="201"/>
      <c r="UH1" s="201"/>
      <c r="UI1" s="201"/>
      <c r="UJ1" s="201"/>
      <c r="UK1" s="201"/>
      <c r="UL1" s="201"/>
      <c r="UM1" s="201"/>
      <c r="UN1" s="201"/>
      <c r="UO1" s="201"/>
      <c r="UP1" s="201"/>
      <c r="UQ1" s="201"/>
      <c r="UR1" s="201"/>
      <c r="US1" s="201"/>
      <c r="UT1" s="201"/>
      <c r="UU1" s="201"/>
      <c r="UV1" s="201"/>
      <c r="UW1" s="201"/>
      <c r="UX1" s="201"/>
      <c r="UY1" s="201"/>
      <c r="UZ1" s="201"/>
      <c r="VA1" s="201"/>
      <c r="VB1" s="201"/>
      <c r="VC1" s="201"/>
      <c r="VD1" s="201"/>
      <c r="VE1" s="201"/>
      <c r="VF1" s="201"/>
      <c r="VG1" s="201"/>
      <c r="VH1" s="201"/>
      <c r="VI1" s="201"/>
      <c r="VJ1" s="201"/>
      <c r="VK1" s="201"/>
      <c r="VL1" s="201"/>
      <c r="VM1" s="201"/>
      <c r="VN1" s="201"/>
      <c r="VO1" s="201"/>
      <c r="VP1" s="201"/>
      <c r="VQ1" s="201"/>
      <c r="VR1" s="201"/>
      <c r="VS1" s="201"/>
      <c r="VT1" s="201"/>
      <c r="VU1" s="201"/>
      <c r="VV1" s="201"/>
      <c r="VW1" s="201"/>
      <c r="VX1" s="201"/>
      <c r="VY1" s="201"/>
      <c r="VZ1" s="201"/>
      <c r="WA1" s="201"/>
      <c r="WB1" s="201"/>
      <c r="WC1" s="201"/>
      <c r="WD1" s="201"/>
      <c r="WE1" s="201"/>
      <c r="WF1" s="201"/>
      <c r="WG1" s="201"/>
      <c r="WH1" s="201"/>
      <c r="WI1" s="201"/>
      <c r="WJ1" s="201"/>
      <c r="WK1" s="201"/>
      <c r="WL1" s="201"/>
      <c r="WM1" s="201"/>
      <c r="WN1" s="201"/>
      <c r="WO1" s="201"/>
      <c r="WP1" s="201"/>
      <c r="WQ1" s="201"/>
      <c r="WR1" s="201"/>
      <c r="WS1" s="201"/>
      <c r="WT1" s="201"/>
      <c r="WU1" s="201"/>
      <c r="WV1" s="201"/>
      <c r="WW1" s="201"/>
      <c r="WX1" s="201"/>
      <c r="WY1" s="201"/>
      <c r="WZ1" s="201"/>
      <c r="XA1" s="201"/>
      <c r="XB1" s="201"/>
      <c r="XC1" s="201"/>
      <c r="XD1" s="201"/>
      <c r="XE1" s="201"/>
      <c r="XF1" s="201"/>
      <c r="XG1" s="201"/>
      <c r="XH1" s="201"/>
      <c r="XI1" s="201"/>
      <c r="XJ1" s="201"/>
      <c r="XK1" s="201"/>
      <c r="XL1" s="201"/>
      <c r="XM1" s="201"/>
      <c r="XN1" s="201"/>
      <c r="XO1" s="201"/>
      <c r="XP1" s="201"/>
      <c r="XQ1" s="201"/>
      <c r="XR1" s="201"/>
      <c r="XS1" s="201"/>
      <c r="XT1" s="201"/>
      <c r="XU1" s="201"/>
      <c r="XV1" s="201"/>
      <c r="XW1" s="201"/>
      <c r="XX1" s="201"/>
      <c r="XY1" s="201"/>
      <c r="XZ1" s="201"/>
      <c r="YA1" s="201"/>
      <c r="YB1" s="201"/>
      <c r="YC1" s="201"/>
      <c r="YD1" s="201"/>
      <c r="YE1" s="201"/>
      <c r="YF1" s="201"/>
      <c r="YG1" s="201"/>
      <c r="YH1" s="201"/>
      <c r="YI1" s="201"/>
      <c r="YJ1" s="201"/>
      <c r="YK1" s="201"/>
      <c r="YL1" s="201"/>
      <c r="YM1" s="201"/>
      <c r="YN1" s="201"/>
      <c r="YO1" s="201"/>
      <c r="YP1" s="201"/>
      <c r="YQ1" s="201"/>
      <c r="YR1" s="201"/>
      <c r="YS1" s="201"/>
      <c r="YT1" s="201"/>
      <c r="YU1" s="201"/>
      <c r="YV1" s="201"/>
      <c r="YW1" s="201"/>
      <c r="YX1" s="201"/>
      <c r="YY1" s="201"/>
      <c r="YZ1" s="201"/>
      <c r="ZA1" s="201"/>
      <c r="ZB1" s="201"/>
      <c r="ZC1" s="201"/>
      <c r="ZD1" s="201"/>
      <c r="ZE1" s="201"/>
      <c r="ZF1" s="201"/>
      <c r="ZG1" s="201"/>
      <c r="ZH1" s="201"/>
      <c r="ZI1" s="201"/>
      <c r="ZJ1" s="201"/>
      <c r="ZK1" s="201"/>
      <c r="ZL1" s="201"/>
      <c r="ZM1" s="201"/>
      <c r="ZN1" s="201"/>
      <c r="ZO1" s="201"/>
      <c r="ZP1" s="201"/>
      <c r="ZQ1" s="201"/>
      <c r="ZR1" s="201"/>
      <c r="ZS1" s="201"/>
      <c r="ZT1" s="201"/>
      <c r="ZU1" s="201"/>
      <c r="ZV1" s="201"/>
      <c r="ZW1" s="201"/>
      <c r="ZX1" s="201"/>
      <c r="ZY1" s="201"/>
      <c r="ZZ1" s="201"/>
      <c r="AAA1" s="201"/>
      <c r="AAB1" s="201"/>
      <c r="AAC1" s="201"/>
      <c r="AAD1" s="201"/>
      <c r="AAE1" s="201"/>
      <c r="AAF1" s="201"/>
      <c r="AAG1" s="201"/>
      <c r="AAH1" s="201"/>
      <c r="AAI1" s="201"/>
      <c r="AAJ1" s="201"/>
      <c r="AAK1" s="201"/>
      <c r="AAL1" s="201"/>
      <c r="AAM1" s="201"/>
      <c r="AAN1" s="201"/>
      <c r="AAO1" s="201"/>
      <c r="AAP1" s="201"/>
      <c r="AAQ1" s="201"/>
      <c r="AAR1" s="201"/>
      <c r="AAS1" s="201"/>
      <c r="AAT1" s="201"/>
      <c r="AAU1" s="201"/>
      <c r="AAV1" s="201"/>
      <c r="AAW1" s="201"/>
      <c r="AAX1" s="201"/>
      <c r="AAY1" s="201"/>
      <c r="AAZ1" s="201"/>
      <c r="ABA1" s="201"/>
      <c r="ABB1" s="201"/>
      <c r="ABC1" s="201"/>
      <c r="ABD1" s="201"/>
      <c r="ABE1" s="201"/>
      <c r="ABF1" s="201"/>
      <c r="ABG1" s="201"/>
      <c r="ABH1" s="201"/>
      <c r="ABI1" s="201"/>
      <c r="ABJ1" s="201"/>
      <c r="ABK1" s="201"/>
      <c r="ABL1" s="201"/>
      <c r="ABM1" s="201"/>
      <c r="ABN1" s="201"/>
      <c r="ABO1" s="201"/>
      <c r="ABP1" s="201"/>
      <c r="ABQ1" s="201"/>
      <c r="ABR1" s="201"/>
      <c r="ABS1" s="201"/>
      <c r="ABT1" s="201"/>
      <c r="ABU1" s="201"/>
      <c r="ABV1" s="201"/>
      <c r="ABW1" s="201"/>
      <c r="ABX1" s="201"/>
      <c r="ABY1" s="201"/>
      <c r="ABZ1" s="201"/>
      <c r="ACA1" s="201"/>
      <c r="ACB1" s="201"/>
      <c r="ACC1" s="201"/>
      <c r="ACD1" s="201"/>
      <c r="ACE1" s="201"/>
      <c r="ACF1" s="201"/>
      <c r="ACG1" s="201"/>
      <c r="ACH1" s="201"/>
      <c r="ACI1" s="201"/>
      <c r="ACJ1" s="201"/>
      <c r="ACK1" s="201"/>
      <c r="ACL1" s="201"/>
      <c r="ACM1" s="201"/>
      <c r="ACN1" s="201"/>
      <c r="ACO1" s="201"/>
      <c r="ACP1" s="201"/>
      <c r="ACQ1" s="201"/>
      <c r="ACR1" s="201"/>
      <c r="ACS1" s="201"/>
      <c r="ACT1" s="201"/>
      <c r="ACU1" s="201"/>
      <c r="ACV1" s="201"/>
      <c r="ACW1" s="201"/>
      <c r="ACX1" s="201"/>
      <c r="ACY1" s="201"/>
      <c r="ACZ1" s="201"/>
      <c r="ADA1" s="201"/>
      <c r="ADB1" s="201"/>
      <c r="ADC1" s="201"/>
      <c r="ADD1" s="201"/>
      <c r="ADE1" s="201"/>
      <c r="ADF1" s="201"/>
      <c r="ADG1" s="201"/>
      <c r="ADH1" s="201"/>
      <c r="ADI1" s="201"/>
      <c r="ADJ1" s="201"/>
      <c r="ADK1" s="201"/>
      <c r="ADL1" s="201"/>
      <c r="ADM1" s="201"/>
      <c r="ADN1" s="201"/>
      <c r="ADO1" s="201"/>
      <c r="ADP1" s="201"/>
      <c r="ADQ1" s="201"/>
      <c r="ADR1" s="201"/>
      <c r="ADS1" s="201"/>
      <c r="ADT1" s="201"/>
      <c r="ADU1" s="201"/>
      <c r="ADV1" s="201"/>
      <c r="ADW1" s="201"/>
      <c r="ADX1" s="201"/>
      <c r="ADY1" s="201"/>
      <c r="ADZ1" s="201"/>
      <c r="AEA1" s="201"/>
      <c r="AEB1" s="201"/>
      <c r="AEC1" s="201"/>
      <c r="AED1" s="201"/>
      <c r="AEE1" s="201"/>
      <c r="AEF1" s="201"/>
      <c r="AEG1" s="201"/>
      <c r="AEH1" s="201"/>
      <c r="AEI1" s="201"/>
      <c r="AEJ1" s="201"/>
      <c r="AEK1" s="201"/>
      <c r="AEL1" s="201"/>
      <c r="AEM1" s="201"/>
      <c r="AEN1" s="201"/>
      <c r="AEO1" s="201"/>
      <c r="AEP1" s="201"/>
      <c r="AEQ1" s="201"/>
      <c r="AER1" s="201"/>
      <c r="AES1" s="201"/>
      <c r="AET1" s="201"/>
      <c r="AEU1" s="201"/>
      <c r="AEV1" s="201"/>
      <c r="AEW1" s="201"/>
      <c r="AEX1" s="201"/>
      <c r="AEY1" s="201"/>
      <c r="AEZ1" s="201"/>
      <c r="AFA1" s="201"/>
      <c r="AFB1" s="201"/>
      <c r="AFC1" s="201"/>
      <c r="AFD1" s="201"/>
      <c r="AFE1" s="201"/>
      <c r="AFF1" s="201"/>
      <c r="AFG1" s="201"/>
      <c r="AFH1" s="201"/>
      <c r="AFI1" s="201"/>
      <c r="AFJ1" s="201"/>
      <c r="AFK1" s="201"/>
      <c r="AFL1" s="201"/>
      <c r="AFM1" s="201"/>
      <c r="AFN1" s="201"/>
      <c r="AFO1" s="201"/>
      <c r="AFP1" s="201"/>
      <c r="AFQ1" s="201"/>
      <c r="AFR1" s="201"/>
      <c r="AFS1" s="201"/>
      <c r="AFT1" s="201"/>
      <c r="AFU1" s="201"/>
      <c r="AFV1" s="201"/>
      <c r="AFW1" s="201"/>
      <c r="AFX1" s="201"/>
      <c r="AFY1" s="201"/>
      <c r="AFZ1" s="201"/>
      <c r="AGA1" s="201"/>
      <c r="AGB1" s="201"/>
      <c r="AGC1" s="201"/>
      <c r="AGD1" s="201"/>
      <c r="AGE1" s="201"/>
      <c r="AGF1" s="201"/>
      <c r="AGG1" s="201"/>
      <c r="AGH1" s="201"/>
      <c r="AGI1" s="201"/>
      <c r="AGJ1" s="201"/>
      <c r="AGK1" s="201"/>
      <c r="AGL1" s="201"/>
      <c r="AGM1" s="201"/>
      <c r="AGN1" s="201"/>
      <c r="AGO1" s="201"/>
      <c r="AGP1" s="201"/>
      <c r="AGQ1" s="201"/>
      <c r="AGR1" s="201"/>
      <c r="AGS1" s="201"/>
      <c r="AGT1" s="201"/>
      <c r="AGU1" s="201"/>
      <c r="AGV1" s="201"/>
      <c r="AGW1" s="201"/>
      <c r="AGX1" s="201"/>
      <c r="AGY1" s="201"/>
      <c r="AGZ1" s="201"/>
      <c r="AHA1" s="201"/>
      <c r="AHB1" s="201"/>
      <c r="AHC1" s="201"/>
      <c r="AHD1" s="201"/>
      <c r="AHE1" s="201"/>
      <c r="AHF1" s="201"/>
      <c r="AHG1" s="201"/>
      <c r="AHH1" s="201"/>
      <c r="AHI1" s="201"/>
      <c r="AHJ1" s="201"/>
      <c r="AHK1" s="201"/>
      <c r="AHL1" s="201"/>
      <c r="AHM1" s="201"/>
      <c r="AHN1" s="201"/>
      <c r="AHO1" s="201"/>
      <c r="AHP1" s="201"/>
      <c r="AHQ1" s="201"/>
      <c r="AHR1" s="201"/>
      <c r="AHS1" s="201"/>
      <c r="AHT1" s="201"/>
      <c r="AHU1" s="201"/>
      <c r="AHV1" s="201"/>
      <c r="AHW1" s="201"/>
      <c r="AHX1" s="201"/>
      <c r="AHY1" s="201"/>
      <c r="AHZ1" s="201"/>
      <c r="AIA1" s="201"/>
      <c r="AIB1" s="201"/>
      <c r="AIC1" s="201"/>
      <c r="AID1" s="201"/>
      <c r="AIE1" s="201"/>
      <c r="AIF1" s="201"/>
      <c r="AIG1" s="201"/>
      <c r="AIH1" s="201"/>
      <c r="AII1" s="201"/>
      <c r="AIJ1" s="201"/>
      <c r="AIK1" s="201"/>
      <c r="AIL1" s="201"/>
      <c r="AIM1" s="201"/>
      <c r="AIN1" s="201"/>
      <c r="AIO1" s="201"/>
      <c r="AIP1" s="201"/>
      <c r="AIQ1" s="201"/>
      <c r="AIR1" s="201"/>
      <c r="AIS1" s="201"/>
      <c r="AIT1" s="201"/>
      <c r="AIU1" s="201"/>
      <c r="AIV1" s="201"/>
      <c r="AIW1" s="201"/>
      <c r="AIX1" s="201"/>
      <c r="AIY1" s="201"/>
      <c r="AIZ1" s="201"/>
      <c r="AJA1" s="201"/>
      <c r="AJB1" s="201"/>
      <c r="AJC1" s="201"/>
      <c r="AJD1" s="201"/>
      <c r="AJE1" s="201"/>
      <c r="AJF1" s="201"/>
      <c r="AJG1" s="201"/>
      <c r="AJH1" s="201"/>
      <c r="AJI1" s="201"/>
      <c r="AJJ1" s="201"/>
      <c r="AJK1" s="201"/>
      <c r="AJL1" s="201"/>
      <c r="AJM1" s="201"/>
      <c r="AJN1" s="201"/>
      <c r="AJO1" s="201"/>
      <c r="AJP1" s="201"/>
      <c r="AJQ1" s="201"/>
      <c r="AJR1" s="201"/>
      <c r="AJS1" s="201"/>
      <c r="AJT1" s="201"/>
      <c r="AJU1" s="201"/>
      <c r="AJV1" s="201"/>
      <c r="AJW1" s="201"/>
      <c r="AJX1" s="201"/>
      <c r="AJY1" s="201"/>
      <c r="AJZ1" s="201"/>
      <c r="AKA1" s="201"/>
      <c r="AKB1" s="201"/>
      <c r="AKC1" s="201"/>
      <c r="AKD1" s="201"/>
      <c r="AKE1" s="201"/>
      <c r="AKF1" s="201"/>
      <c r="AKG1" s="201"/>
      <c r="AKH1" s="201"/>
      <c r="AKI1" s="201"/>
      <c r="AKJ1" s="201"/>
      <c r="AKK1" s="201"/>
      <c r="AKL1" s="201"/>
      <c r="AKM1" s="201"/>
      <c r="AKN1" s="201"/>
      <c r="AKO1" s="201"/>
      <c r="AKP1" s="201"/>
      <c r="AKQ1" s="201"/>
      <c r="AKR1" s="201"/>
      <c r="AKS1" s="201"/>
      <c r="AKT1" s="201"/>
      <c r="AKU1" s="201"/>
      <c r="AKV1" s="201"/>
      <c r="AKW1" s="201"/>
      <c r="AKX1" s="201"/>
      <c r="AKY1" s="201"/>
      <c r="AKZ1" s="201"/>
      <c r="ALA1" s="201"/>
      <c r="ALB1" s="201"/>
      <c r="ALC1" s="201"/>
      <c r="ALD1" s="201"/>
      <c r="ALE1" s="201"/>
      <c r="ALF1" s="201"/>
      <c r="ALG1" s="201"/>
      <c r="ALH1" s="201"/>
      <c r="ALI1" s="201"/>
      <c r="ALJ1" s="201"/>
      <c r="ALK1" s="201"/>
      <c r="ALL1" s="201"/>
      <c r="ALM1" s="201"/>
      <c r="ALN1" s="201"/>
      <c r="ALO1" s="201"/>
      <c r="ALP1" s="201"/>
      <c r="ALQ1" s="201"/>
      <c r="ALR1" s="201"/>
      <c r="ALS1" s="201"/>
      <c r="ALT1" s="201"/>
      <c r="ALU1" s="201"/>
      <c r="ALV1" s="201"/>
      <c r="ALW1" s="201"/>
      <c r="ALX1" s="201"/>
      <c r="ALY1" s="201"/>
      <c r="ALZ1" s="201"/>
      <c r="AMA1" s="201"/>
      <c r="AMB1" s="201"/>
      <c r="AMC1" s="201"/>
      <c r="AMD1" s="201"/>
      <c r="AME1" s="201"/>
      <c r="AMF1" s="201"/>
      <c r="AMG1" s="201"/>
      <c r="AMH1" s="201"/>
      <c r="AMI1" s="201"/>
      <c r="AMJ1" s="201"/>
    </row>
    <row r="2" spans="1:1024" ht="79.5" customHeight="1" thickBot="1">
      <c r="A2" s="3" t="s">
        <v>49</v>
      </c>
      <c r="B2" s="123" t="s">
        <v>50</v>
      </c>
      <c r="C2" s="123" t="s">
        <v>51</v>
      </c>
      <c r="D2" s="123" t="s">
        <v>52</v>
      </c>
      <c r="E2" s="123" t="s">
        <v>53</v>
      </c>
      <c r="F2" s="123" t="s">
        <v>114</v>
      </c>
      <c r="G2" s="123" t="s">
        <v>109</v>
      </c>
      <c r="H2" s="123" t="s">
        <v>108</v>
      </c>
      <c r="I2" s="123" t="s">
        <v>110</v>
      </c>
      <c r="J2" s="123" t="s">
        <v>111</v>
      </c>
      <c r="K2" s="123" t="s">
        <v>112</v>
      </c>
    </row>
    <row r="3" spans="1:1024" ht="19.899999999999999" hidden="1" customHeight="1" outlineLevel="1">
      <c r="A3" s="124" t="s">
        <v>54</v>
      </c>
      <c r="B3" s="125">
        <v>366</v>
      </c>
      <c r="C3" s="125">
        <v>361</v>
      </c>
      <c r="D3" s="125">
        <v>5</v>
      </c>
      <c r="E3" s="125" t="s">
        <v>55</v>
      </c>
      <c r="F3" s="125" t="s">
        <v>55</v>
      </c>
      <c r="G3" s="125">
        <v>1208</v>
      </c>
      <c r="H3" s="126">
        <f t="shared" ref="H3:H17" si="0">G3/C3</f>
        <v>3.3462603878116344</v>
      </c>
      <c r="I3" s="127">
        <v>1015</v>
      </c>
      <c r="J3" s="125">
        <v>95</v>
      </c>
      <c r="K3" s="128">
        <v>1</v>
      </c>
    </row>
    <row r="4" spans="1:1024" ht="19.899999999999999" hidden="1" customHeight="1" outlineLevel="1">
      <c r="A4" s="124" t="s">
        <v>56</v>
      </c>
      <c r="B4" s="125">
        <v>344</v>
      </c>
      <c r="C4" s="129">
        <v>340</v>
      </c>
      <c r="D4" s="125">
        <v>4</v>
      </c>
      <c r="E4" s="129" t="s">
        <v>55</v>
      </c>
      <c r="F4" s="129" t="s">
        <v>55</v>
      </c>
      <c r="G4" s="125">
        <v>1328</v>
      </c>
      <c r="H4" s="126">
        <f t="shared" si="0"/>
        <v>3.9058823529411764</v>
      </c>
      <c r="I4" s="127">
        <v>1167</v>
      </c>
      <c r="J4" s="125">
        <v>93</v>
      </c>
      <c r="K4" s="128">
        <v>1</v>
      </c>
    </row>
    <row r="5" spans="1:1024" ht="19.899999999999999" hidden="1" customHeight="1" outlineLevel="1">
      <c r="A5" s="124" t="s">
        <v>57</v>
      </c>
      <c r="B5" s="125">
        <v>344</v>
      </c>
      <c r="C5" s="125">
        <v>324</v>
      </c>
      <c r="D5" s="125">
        <v>20</v>
      </c>
      <c r="E5" s="125" t="s">
        <v>55</v>
      </c>
      <c r="F5" s="125" t="s">
        <v>55</v>
      </c>
      <c r="G5" s="125">
        <v>1273</v>
      </c>
      <c r="H5" s="126">
        <f t="shared" si="0"/>
        <v>3.9290123456790123</v>
      </c>
      <c r="I5" s="127">
        <v>1158</v>
      </c>
      <c r="J5" s="125">
        <v>85</v>
      </c>
      <c r="K5" s="127">
        <v>3</v>
      </c>
    </row>
    <row r="6" spans="1:1024" ht="19.899999999999999" hidden="1" customHeight="1" outlineLevel="1">
      <c r="A6" s="124" t="s">
        <v>58</v>
      </c>
      <c r="B6" s="125">
        <v>348</v>
      </c>
      <c r="C6" s="125">
        <v>325</v>
      </c>
      <c r="D6" s="125">
        <v>23</v>
      </c>
      <c r="E6" s="125" t="s">
        <v>55</v>
      </c>
      <c r="F6" s="125" t="s">
        <v>55</v>
      </c>
      <c r="G6" s="125">
        <v>1324</v>
      </c>
      <c r="H6" s="126">
        <f t="shared" si="0"/>
        <v>4.0738461538461541</v>
      </c>
      <c r="I6" s="127">
        <v>1213</v>
      </c>
      <c r="J6" s="125">
        <v>79</v>
      </c>
      <c r="K6" s="127">
        <v>6</v>
      </c>
    </row>
    <row r="7" spans="1:1024" ht="19.899999999999999" hidden="1" customHeight="1" outlineLevel="1">
      <c r="A7" s="124" t="s">
        <v>59</v>
      </c>
      <c r="B7" s="125">
        <v>343</v>
      </c>
      <c r="C7" s="125">
        <v>330</v>
      </c>
      <c r="D7" s="125">
        <v>13</v>
      </c>
      <c r="E7" s="125" t="s">
        <v>55</v>
      </c>
      <c r="F7" s="125" t="s">
        <v>55</v>
      </c>
      <c r="G7" s="129">
        <v>1313</v>
      </c>
      <c r="H7" s="126">
        <f t="shared" si="0"/>
        <v>3.978787878787879</v>
      </c>
      <c r="I7" s="127">
        <v>1243</v>
      </c>
      <c r="J7" s="125">
        <v>76</v>
      </c>
      <c r="K7" s="127">
        <v>6</v>
      </c>
    </row>
    <row r="8" spans="1:1024" ht="19.899999999999999" hidden="1" customHeight="1" outlineLevel="1">
      <c r="A8" s="124" t="s">
        <v>60</v>
      </c>
      <c r="B8" s="125">
        <v>330</v>
      </c>
      <c r="C8" s="125">
        <v>319</v>
      </c>
      <c r="D8" s="125">
        <v>11</v>
      </c>
      <c r="E8" s="125" t="s">
        <v>55</v>
      </c>
      <c r="F8" s="125" t="s">
        <v>55</v>
      </c>
      <c r="G8" s="129">
        <v>1222</v>
      </c>
      <c r="H8" s="126">
        <f t="shared" si="0"/>
        <v>3.830721003134796</v>
      </c>
      <c r="I8" s="127">
        <v>1177</v>
      </c>
      <c r="J8" s="125">
        <v>72</v>
      </c>
      <c r="K8" s="127">
        <v>7</v>
      </c>
    </row>
    <row r="9" spans="1:1024" ht="19.899999999999999" hidden="1" customHeight="1" outlineLevel="1">
      <c r="A9" s="124" t="s">
        <v>61</v>
      </c>
      <c r="B9" s="125">
        <v>309</v>
      </c>
      <c r="C9" s="125">
        <v>298</v>
      </c>
      <c r="D9" s="125">
        <v>11</v>
      </c>
      <c r="E9" s="125" t="s">
        <v>55</v>
      </c>
      <c r="F9" s="125" t="s">
        <v>55</v>
      </c>
      <c r="G9" s="129">
        <v>1184</v>
      </c>
      <c r="H9" s="126">
        <f t="shared" si="0"/>
        <v>3.9731543624161074</v>
      </c>
      <c r="I9" s="127">
        <v>1140</v>
      </c>
      <c r="J9" s="125">
        <v>69</v>
      </c>
      <c r="K9" s="127">
        <v>5</v>
      </c>
    </row>
    <row r="10" spans="1:1024" ht="18.600000000000001" hidden="1" customHeight="1" outlineLevel="1">
      <c r="A10" s="124" t="s">
        <v>62</v>
      </c>
      <c r="B10" s="130">
        <v>295</v>
      </c>
      <c r="C10" s="130">
        <v>289</v>
      </c>
      <c r="D10" s="125">
        <v>6</v>
      </c>
      <c r="E10" s="130" t="s">
        <v>55</v>
      </c>
      <c r="F10" s="130" t="s">
        <v>55</v>
      </c>
      <c r="G10" s="131">
        <v>1206</v>
      </c>
      <c r="H10" s="126">
        <f t="shared" si="0"/>
        <v>4.1730103806228378</v>
      </c>
      <c r="I10" s="132">
        <v>1143</v>
      </c>
      <c r="J10" s="125">
        <v>62</v>
      </c>
      <c r="K10" s="132">
        <v>7</v>
      </c>
    </row>
    <row r="11" spans="1:1024" s="133" customFormat="1" ht="18.600000000000001" hidden="1" customHeight="1" outlineLevel="1">
      <c r="A11" s="124" t="s">
        <v>63</v>
      </c>
      <c r="B11" s="130">
        <v>296</v>
      </c>
      <c r="C11" s="130">
        <v>284</v>
      </c>
      <c r="D11" s="130">
        <v>12</v>
      </c>
      <c r="E11" s="130" t="s">
        <v>55</v>
      </c>
      <c r="F11" s="130" t="s">
        <v>55</v>
      </c>
      <c r="G11" s="131">
        <v>1242</v>
      </c>
      <c r="H11" s="126">
        <f t="shared" si="0"/>
        <v>4.373239436619718</v>
      </c>
      <c r="I11" s="132">
        <v>1190</v>
      </c>
      <c r="J11" s="130">
        <v>58</v>
      </c>
      <c r="K11" s="132">
        <v>6</v>
      </c>
    </row>
    <row r="12" spans="1:1024" s="138" customFormat="1" ht="18.600000000000001" hidden="1" customHeight="1" outlineLevel="1">
      <c r="A12" s="134" t="s">
        <v>64</v>
      </c>
      <c r="B12" s="135">
        <v>298</v>
      </c>
      <c r="C12" s="135">
        <v>283</v>
      </c>
      <c r="D12" s="135">
        <v>15</v>
      </c>
      <c r="E12" s="135" t="s">
        <v>55</v>
      </c>
      <c r="F12" s="135" t="s">
        <v>55</v>
      </c>
      <c r="G12" s="136">
        <v>1289</v>
      </c>
      <c r="H12" s="126">
        <f t="shared" si="0"/>
        <v>4.5547703180212018</v>
      </c>
      <c r="I12" s="137">
        <v>1237</v>
      </c>
      <c r="J12" s="135">
        <v>58</v>
      </c>
      <c r="K12" s="137">
        <v>2</v>
      </c>
    </row>
    <row r="13" spans="1:1024" s="138" customFormat="1" ht="18.600000000000001" customHeight="1" collapsed="1">
      <c r="A13" s="134" t="s">
        <v>65</v>
      </c>
      <c r="B13" s="135">
        <v>297</v>
      </c>
      <c r="C13" s="135">
        <v>279</v>
      </c>
      <c r="D13" s="135">
        <v>18</v>
      </c>
      <c r="E13" s="135" t="s">
        <v>55</v>
      </c>
      <c r="F13" s="135" t="s">
        <v>55</v>
      </c>
      <c r="G13" s="136">
        <v>1404</v>
      </c>
      <c r="H13" s="126">
        <f t="shared" si="0"/>
        <v>5.032258064516129</v>
      </c>
      <c r="I13" s="137">
        <v>1357</v>
      </c>
      <c r="J13" s="135">
        <v>60</v>
      </c>
      <c r="K13" s="137">
        <v>2</v>
      </c>
    </row>
    <row r="14" spans="1:1024" s="138" customFormat="1" ht="18.600000000000001" customHeight="1">
      <c r="A14" s="134" t="s">
        <v>66</v>
      </c>
      <c r="B14" s="135">
        <v>297</v>
      </c>
      <c r="C14" s="135">
        <v>278</v>
      </c>
      <c r="D14" s="135">
        <v>19</v>
      </c>
      <c r="E14" s="135" t="s">
        <v>55</v>
      </c>
      <c r="F14" s="135" t="s">
        <v>55</v>
      </c>
      <c r="G14" s="136">
        <v>1447</v>
      </c>
      <c r="H14" s="126">
        <f t="shared" si="0"/>
        <v>5.2050359712230216</v>
      </c>
      <c r="I14" s="137">
        <v>1397</v>
      </c>
      <c r="J14" s="135">
        <v>60</v>
      </c>
      <c r="K14" s="137">
        <v>2</v>
      </c>
    </row>
    <row r="15" spans="1:1024" s="138" customFormat="1" ht="18.600000000000001" customHeight="1">
      <c r="A15" s="134" t="s">
        <v>67</v>
      </c>
      <c r="B15" s="135">
        <v>300</v>
      </c>
      <c r="C15" s="135">
        <v>281</v>
      </c>
      <c r="D15" s="135">
        <v>19</v>
      </c>
      <c r="E15" s="135">
        <v>17</v>
      </c>
      <c r="F15" s="135">
        <v>2</v>
      </c>
      <c r="G15" s="136">
        <v>1501</v>
      </c>
      <c r="H15" s="126">
        <f t="shared" si="0"/>
        <v>5.3416370106761564</v>
      </c>
      <c r="I15" s="137">
        <v>1443</v>
      </c>
      <c r="J15" s="135">
        <v>60</v>
      </c>
      <c r="K15" s="137">
        <v>2</v>
      </c>
    </row>
    <row r="16" spans="1:1024" s="138" customFormat="1" ht="18.600000000000001" customHeight="1">
      <c r="A16" s="134" t="s">
        <v>68</v>
      </c>
      <c r="B16" s="135">
        <v>303</v>
      </c>
      <c r="C16" s="135">
        <v>279</v>
      </c>
      <c r="D16" s="135">
        <v>24</v>
      </c>
      <c r="E16" s="135">
        <v>19</v>
      </c>
      <c r="F16" s="135">
        <v>7</v>
      </c>
      <c r="G16" s="136">
        <v>1533</v>
      </c>
      <c r="H16" s="126">
        <f t="shared" si="0"/>
        <v>5.4946236559139781</v>
      </c>
      <c r="I16" s="137">
        <v>1478</v>
      </c>
      <c r="J16" s="135">
        <v>59</v>
      </c>
      <c r="K16" s="137">
        <v>2</v>
      </c>
    </row>
    <row r="17" spans="1:11" s="143" customFormat="1" ht="18.600000000000001" customHeight="1" thickBot="1">
      <c r="A17" s="139" t="s">
        <v>65</v>
      </c>
      <c r="B17" s="140">
        <v>306</v>
      </c>
      <c r="C17" s="140">
        <v>278</v>
      </c>
      <c r="D17" s="140">
        <v>28</v>
      </c>
      <c r="E17" s="140">
        <v>19</v>
      </c>
      <c r="F17" s="140">
        <v>6</v>
      </c>
      <c r="G17" s="140">
        <v>1578</v>
      </c>
      <c r="H17" s="141">
        <f t="shared" si="0"/>
        <v>5.6762589928057556</v>
      </c>
      <c r="I17" s="142">
        <v>1523</v>
      </c>
      <c r="J17" s="140">
        <v>57</v>
      </c>
      <c r="K17" s="142">
        <v>2</v>
      </c>
    </row>
    <row r="18" spans="1:11" ht="24" customHeight="1">
      <c r="A18" s="200" t="s">
        <v>69</v>
      </c>
      <c r="B18" s="200"/>
      <c r="C18" s="200"/>
      <c r="D18" s="200"/>
      <c r="E18" s="200"/>
      <c r="F18" s="200"/>
      <c r="G18" s="200"/>
      <c r="H18" s="200"/>
      <c r="I18" s="200"/>
      <c r="J18" s="200"/>
      <c r="K18" s="200"/>
    </row>
    <row r="19" spans="1:11" ht="24" customHeight="1">
      <c r="A19" s="200" t="s">
        <v>70</v>
      </c>
      <c r="B19" s="200"/>
      <c r="C19" s="200"/>
      <c r="D19" s="200"/>
      <c r="E19" s="200"/>
      <c r="F19" s="200"/>
      <c r="G19" s="200"/>
      <c r="H19" s="200"/>
      <c r="I19" s="200"/>
      <c r="J19" s="200"/>
      <c r="K19" s="200"/>
    </row>
    <row r="20" spans="1:11" ht="15" customHeight="1">
      <c r="A20" s="203" t="s">
        <v>71</v>
      </c>
      <c r="B20" s="203"/>
      <c r="C20" s="203"/>
      <c r="D20" s="203"/>
      <c r="E20" s="203"/>
      <c r="F20" s="203"/>
      <c r="G20" s="203"/>
      <c r="H20" s="203"/>
      <c r="I20" s="203"/>
      <c r="J20" s="203"/>
      <c r="K20" s="203"/>
    </row>
    <row r="21" spans="1:11" ht="18.600000000000001" customHeight="1">
      <c r="A21" s="144" t="s">
        <v>72</v>
      </c>
      <c r="B21" s="145" t="s">
        <v>73</v>
      </c>
    </row>
    <row r="22" spans="1:11" ht="18.600000000000001" customHeight="1">
      <c r="A22" s="144" t="s">
        <v>74</v>
      </c>
      <c r="B22" s="145" t="s">
        <v>75</v>
      </c>
    </row>
    <row r="23" spans="1:11" ht="18.600000000000001" customHeight="1"/>
    <row r="24" spans="1:11" ht="18.600000000000001" customHeight="1"/>
    <row r="25" spans="1:11" ht="18.600000000000001" customHeight="1"/>
    <row r="26" spans="1:11" ht="18.600000000000001" customHeight="1"/>
  </sheetData>
  <mergeCells count="4">
    <mergeCell ref="A18:K18"/>
    <mergeCell ref="A19:K19"/>
    <mergeCell ref="A1:XFD1"/>
    <mergeCell ref="A20:K20"/>
  </mergeCells>
  <hyperlinks>
    <hyperlink ref="B21" r:id="rId1"/>
    <hyperlink ref="B22" r:id="rId2"/>
  </hyperlinks>
  <pageMargins left="0.75" right="0.75" top="1" bottom="1" header="0.51180555555555496" footer="0.51180555555555496"/>
  <pageSetup paperSize="9" orientation="portrait" horizontalDpi="300" verticalDpi="30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877B0"/>
  </sheetPr>
  <dimension ref="A1:AMJ41"/>
  <sheetViews>
    <sheetView zoomScaleNormal="100" workbookViewId="0">
      <selection sqref="A1:XFD1"/>
    </sheetView>
  </sheetViews>
  <sheetFormatPr defaultColWidth="9.140625" defaultRowHeight="12.75" outlineLevelRow="1"/>
  <cols>
    <col min="1" max="1" width="25" style="1" customWidth="1"/>
    <col min="2" max="4" width="18.7109375" style="1" customWidth="1"/>
    <col min="5" max="8" width="15.5703125" style="1" customWidth="1"/>
    <col min="9" max="17" width="12.7109375" style="1" customWidth="1"/>
    <col min="18" max="18" width="11.7109375" style="1" customWidth="1"/>
    <col min="19" max="20" width="11.5703125" style="1" customWidth="1"/>
    <col min="21" max="1024" width="9.140625" style="1"/>
  </cols>
  <sheetData>
    <row r="1" spans="1:36" s="206" customFormat="1" ht="25.9" customHeight="1">
      <c r="A1" s="206" t="s">
        <v>76</v>
      </c>
    </row>
    <row r="2" spans="1:36" s="12" customFormat="1" ht="15.75" outlineLevel="1">
      <c r="D2" s="146" t="s">
        <v>77</v>
      </c>
      <c r="E2" s="147"/>
      <c r="F2" s="147"/>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row>
    <row r="3" spans="1:36" s="12" customFormat="1" ht="44.45" customHeight="1" outlineLevel="1">
      <c r="A3" s="149" t="s">
        <v>78</v>
      </c>
      <c r="B3" s="194" t="s">
        <v>65</v>
      </c>
      <c r="C3" s="194" t="s">
        <v>79</v>
      </c>
      <c r="D3" s="194" t="s">
        <v>115</v>
      </c>
      <c r="E3" s="172" t="s">
        <v>80</v>
      </c>
      <c r="F3" s="150" t="s">
        <v>81</v>
      </c>
      <c r="G3" s="148"/>
      <c r="H3" s="148"/>
      <c r="I3" s="148"/>
      <c r="J3" s="148"/>
      <c r="K3" s="148"/>
      <c r="L3" s="148"/>
      <c r="M3" s="148"/>
      <c r="N3" s="148"/>
      <c r="O3" s="148"/>
      <c r="P3" s="148"/>
      <c r="Q3" s="148"/>
      <c r="R3" s="148"/>
      <c r="S3" s="148"/>
      <c r="T3" s="148"/>
      <c r="U3" s="148"/>
      <c r="V3" s="148"/>
      <c r="W3" s="148"/>
      <c r="X3" s="148"/>
      <c r="Y3" s="148"/>
      <c r="Z3" s="148"/>
      <c r="AA3" s="148"/>
      <c r="AB3" s="148"/>
      <c r="AC3" s="148"/>
    </row>
    <row r="4" spans="1:36" s="12" customFormat="1" ht="18.600000000000001" customHeight="1" outlineLevel="1">
      <c r="A4" s="151" t="s">
        <v>82</v>
      </c>
      <c r="B4" s="173">
        <v>356884.27</v>
      </c>
      <c r="C4" s="173">
        <v>414192.85</v>
      </c>
      <c r="D4" s="173">
        <v>441172.31</v>
      </c>
      <c r="E4" s="174">
        <f t="shared" ref="E4:E9" si="0">D4/C4-1</f>
        <v>6.5137435375815844E-2</v>
      </c>
      <c r="F4" s="174">
        <f t="shared" ref="F4:F9" si="1">D4/B4-1</f>
        <v>0.2361775149126073</v>
      </c>
      <c r="G4" s="148"/>
      <c r="H4" s="148"/>
      <c r="I4" s="148"/>
      <c r="J4" s="148"/>
      <c r="K4" s="148"/>
      <c r="L4" s="148"/>
      <c r="M4" s="148"/>
      <c r="N4" s="148"/>
      <c r="O4" s="148"/>
      <c r="P4" s="148"/>
      <c r="Q4" s="148"/>
      <c r="R4" s="148"/>
      <c r="S4" s="148"/>
      <c r="T4" s="148"/>
      <c r="U4" s="148"/>
      <c r="V4" s="148"/>
      <c r="W4" s="148"/>
      <c r="X4" s="148"/>
      <c r="Y4" s="148"/>
      <c r="Z4" s="148"/>
      <c r="AA4" s="148"/>
      <c r="AB4" s="148"/>
      <c r="AC4" s="148"/>
    </row>
    <row r="5" spans="1:36" s="12" customFormat="1" ht="18.600000000000001" customHeight="1" outlineLevel="1">
      <c r="A5" s="152" t="s">
        <v>83</v>
      </c>
      <c r="B5" s="175">
        <v>86.89</v>
      </c>
      <c r="C5" s="175">
        <v>111.6641253602</v>
      </c>
      <c r="D5" s="175">
        <v>176.24</v>
      </c>
      <c r="E5" s="176">
        <f t="shared" si="0"/>
        <v>0.57830457572201177</v>
      </c>
      <c r="F5" s="176">
        <f t="shared" si="1"/>
        <v>1.0283116584186902</v>
      </c>
      <c r="G5" s="148"/>
      <c r="H5" s="148"/>
      <c r="I5" s="148"/>
      <c r="J5" s="148"/>
      <c r="K5" s="148"/>
      <c r="L5" s="148"/>
      <c r="M5" s="148"/>
      <c r="N5" s="148"/>
      <c r="O5" s="148"/>
      <c r="P5" s="148"/>
      <c r="Q5" s="148"/>
      <c r="R5" s="148"/>
      <c r="S5" s="148"/>
      <c r="T5" s="148"/>
      <c r="U5" s="148"/>
      <c r="V5" s="148"/>
      <c r="W5" s="148"/>
      <c r="X5" s="148"/>
      <c r="Y5" s="148"/>
      <c r="Z5" s="148"/>
      <c r="AA5" s="148"/>
      <c r="AB5" s="148"/>
      <c r="AC5" s="148"/>
    </row>
    <row r="6" spans="1:36" s="12" customFormat="1" ht="18.600000000000001" customHeight="1" outlineLevel="1">
      <c r="A6" s="152" t="s">
        <v>84</v>
      </c>
      <c r="B6" s="175">
        <v>340549.47</v>
      </c>
      <c r="C6" s="175">
        <v>399103.17</v>
      </c>
      <c r="D6" s="175">
        <v>423794.79</v>
      </c>
      <c r="E6" s="176">
        <f t="shared" si="0"/>
        <v>6.186776216285117E-2</v>
      </c>
      <c r="F6" s="176">
        <f t="shared" si="1"/>
        <v>0.24444413318276492</v>
      </c>
      <c r="G6" s="148"/>
      <c r="H6" s="148"/>
      <c r="I6" s="148"/>
      <c r="J6" s="148"/>
      <c r="K6" s="148"/>
      <c r="L6" s="148"/>
      <c r="M6" s="148"/>
      <c r="N6" s="148"/>
      <c r="O6" s="148"/>
      <c r="P6" s="148"/>
      <c r="Q6" s="148"/>
      <c r="R6" s="148"/>
      <c r="S6" s="148"/>
      <c r="T6" s="148"/>
      <c r="U6" s="148"/>
      <c r="V6" s="148"/>
      <c r="W6" s="148"/>
      <c r="X6" s="148"/>
      <c r="Y6" s="148"/>
      <c r="Z6" s="148"/>
      <c r="AA6" s="148"/>
      <c r="AB6" s="148"/>
      <c r="AC6" s="148"/>
    </row>
    <row r="7" spans="1:36" s="12" customFormat="1" ht="18.600000000000001" customHeight="1" outlineLevel="1">
      <c r="A7" s="153" t="s">
        <v>85</v>
      </c>
      <c r="B7" s="177">
        <v>1653.42</v>
      </c>
      <c r="C7" s="177">
        <v>1924.17</v>
      </c>
      <c r="D7" s="177">
        <v>1995.94</v>
      </c>
      <c r="E7" s="178">
        <f t="shared" si="0"/>
        <v>3.7299199135211625E-2</v>
      </c>
      <c r="F7" s="178">
        <f t="shared" si="1"/>
        <v>0.20715849572401446</v>
      </c>
      <c r="G7" s="148"/>
      <c r="H7" s="148"/>
      <c r="I7" s="148"/>
      <c r="J7" s="148"/>
      <c r="K7" s="148"/>
      <c r="L7" s="148"/>
      <c r="M7" s="148"/>
      <c r="N7" s="148"/>
      <c r="O7" s="148"/>
      <c r="P7" s="148"/>
      <c r="Q7" s="148"/>
      <c r="R7" s="148"/>
      <c r="S7" s="148"/>
      <c r="T7" s="148"/>
      <c r="U7" s="148"/>
      <c r="V7" s="148"/>
      <c r="W7" s="148"/>
      <c r="X7" s="148"/>
      <c r="Y7" s="148"/>
      <c r="Z7" s="148"/>
      <c r="AA7" s="148"/>
      <c r="AB7" s="148"/>
      <c r="AC7" s="148"/>
    </row>
    <row r="8" spans="1:36" s="12" customFormat="1" ht="18.600000000000001" customHeight="1" outlineLevel="1">
      <c r="A8" s="154" t="s">
        <v>86</v>
      </c>
      <c r="B8" s="177">
        <v>131.15</v>
      </c>
      <c r="C8" s="177">
        <v>170.68</v>
      </c>
      <c r="D8" s="177">
        <v>168.12</v>
      </c>
      <c r="E8" s="178">
        <f t="shared" si="0"/>
        <v>-1.4998828216545634E-2</v>
      </c>
      <c r="F8" s="178">
        <f t="shared" si="1"/>
        <v>0.28189096454441476</v>
      </c>
      <c r="G8" s="148"/>
      <c r="H8" s="148"/>
      <c r="I8" s="148"/>
      <c r="J8" s="148"/>
      <c r="K8" s="148"/>
      <c r="L8" s="148"/>
      <c r="M8" s="148"/>
      <c r="N8" s="148"/>
      <c r="O8" s="148"/>
      <c r="P8" s="148"/>
      <c r="Q8" s="148"/>
      <c r="R8" s="148"/>
      <c r="S8" s="148"/>
      <c r="T8" s="148"/>
      <c r="U8" s="148"/>
      <c r="V8" s="148"/>
      <c r="W8" s="148"/>
      <c r="X8" s="148"/>
      <c r="Y8" s="148"/>
      <c r="Z8" s="148"/>
      <c r="AA8" s="148"/>
      <c r="AB8" s="148"/>
      <c r="AC8" s="148"/>
    </row>
    <row r="9" spans="1:36" s="12" customFormat="1" ht="18.600000000000001" customHeight="1" outlineLevel="1">
      <c r="A9" s="155" t="s">
        <v>87</v>
      </c>
      <c r="B9" s="179">
        <f>SUM(B4,B7:B8)</f>
        <v>358668.84</v>
      </c>
      <c r="C9" s="179">
        <f>SUM(C4,C7:C8)</f>
        <v>416287.69999999995</v>
      </c>
      <c r="D9" s="179">
        <f>SUM(D4,D7:D8)</f>
        <v>443336.37</v>
      </c>
      <c r="E9" s="180">
        <f t="shared" si="0"/>
        <v>6.4975904885011149E-2</v>
      </c>
      <c r="F9" s="181">
        <f t="shared" si="1"/>
        <v>0.2360604562135924</v>
      </c>
      <c r="G9" s="148"/>
      <c r="H9" s="148"/>
      <c r="I9" s="148"/>
      <c r="J9" s="148"/>
      <c r="K9" s="148"/>
      <c r="L9" s="148"/>
      <c r="M9" s="148"/>
      <c r="N9" s="148"/>
      <c r="O9" s="148"/>
      <c r="P9" s="148"/>
      <c r="Q9" s="148"/>
      <c r="R9" s="148"/>
      <c r="S9" s="148"/>
      <c r="T9" s="148"/>
      <c r="U9" s="148"/>
      <c r="V9" s="148"/>
      <c r="W9" s="148"/>
      <c r="X9" s="148"/>
      <c r="Y9" s="148"/>
      <c r="Z9" s="148"/>
      <c r="AA9" s="148"/>
      <c r="AB9" s="148"/>
      <c r="AC9" s="148"/>
    </row>
    <row r="10" spans="1:36" ht="27" customHeight="1" outlineLevel="1">
      <c r="A10" s="204" t="s">
        <v>88</v>
      </c>
      <c r="B10" s="204"/>
      <c r="C10" s="204"/>
      <c r="D10" s="204"/>
      <c r="E10" s="204"/>
      <c r="F10" s="204"/>
      <c r="G10" s="156"/>
      <c r="H10" s="156"/>
      <c r="I10" s="156"/>
      <c r="J10" s="156"/>
      <c r="K10" s="156"/>
      <c r="L10" s="156"/>
      <c r="M10" s="156"/>
      <c r="N10" s="156"/>
      <c r="O10" s="156"/>
      <c r="P10" s="156"/>
      <c r="Q10" s="156"/>
      <c r="R10" s="156"/>
      <c r="S10" s="156"/>
      <c r="T10" s="156"/>
      <c r="U10" s="156"/>
      <c r="V10" s="156"/>
      <c r="W10" s="156"/>
    </row>
    <row r="11" spans="1:36" s="157" customFormat="1" ht="27.6" customHeight="1"/>
    <row r="12" spans="1:36" s="205" customFormat="1" ht="25.9" customHeight="1">
      <c r="A12" s="205" t="s">
        <v>89</v>
      </c>
    </row>
    <row r="13" spans="1:36" ht="15.75" outlineLevel="1">
      <c r="C13" s="158"/>
      <c r="D13" s="146" t="s">
        <v>77</v>
      </c>
      <c r="E13" s="158"/>
      <c r="F13" s="158"/>
      <c r="H13" s="159"/>
      <c r="I13" s="160"/>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row>
    <row r="14" spans="1:36" s="12" customFormat="1" ht="46.9" customHeight="1" outlineLevel="1">
      <c r="A14" s="149" t="s">
        <v>78</v>
      </c>
      <c r="B14" s="194" t="s">
        <v>65</v>
      </c>
      <c r="C14" s="171" t="s">
        <v>79</v>
      </c>
      <c r="D14" s="194" t="s">
        <v>115</v>
      </c>
      <c r="E14" s="172" t="s">
        <v>80</v>
      </c>
      <c r="F14" s="150" t="s">
        <v>81</v>
      </c>
      <c r="G14" s="161"/>
      <c r="H14" s="162"/>
      <c r="I14" s="162"/>
      <c r="J14" s="162"/>
      <c r="K14" s="162"/>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row>
    <row r="15" spans="1:36" s="12" customFormat="1" ht="18.600000000000001" customHeight="1" outlineLevel="1">
      <c r="A15" s="151" t="s">
        <v>90</v>
      </c>
      <c r="B15" s="173">
        <v>274322.18</v>
      </c>
      <c r="C15" s="173">
        <v>322028.71000000002</v>
      </c>
      <c r="D15" s="173">
        <v>339946.29</v>
      </c>
      <c r="E15" s="174">
        <f>D15/C15-1</f>
        <v>5.5639697466725702E-2</v>
      </c>
      <c r="F15" s="174">
        <f>D15/B15-1</f>
        <v>0.23922276354030125</v>
      </c>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row>
    <row r="16" spans="1:36" s="12" customFormat="1" ht="18.600000000000001" customHeight="1" outlineLevel="1">
      <c r="A16" s="152" t="s">
        <v>91</v>
      </c>
      <c r="B16" s="175">
        <v>86.57</v>
      </c>
      <c r="C16" s="175">
        <v>110.78630083020001</v>
      </c>
      <c r="D16" s="175">
        <v>175.51</v>
      </c>
      <c r="E16" s="176">
        <f>D16/C16-1</f>
        <v>0.58422114182691898</v>
      </c>
      <c r="F16" s="176">
        <f>D16/B16-1</f>
        <v>1.0273766893843135</v>
      </c>
      <c r="G16" s="161"/>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row>
    <row r="17" spans="1:25" s="12" customFormat="1" ht="18.600000000000001" customHeight="1" outlineLevel="1">
      <c r="A17" s="163" t="s">
        <v>84</v>
      </c>
      <c r="B17" s="175">
        <v>259426.96</v>
      </c>
      <c r="C17" s="175">
        <v>307360.37</v>
      </c>
      <c r="D17" s="175">
        <v>323145.17</v>
      </c>
      <c r="E17" s="176">
        <f>D17/C17-1</f>
        <v>5.1356002727352301E-2</v>
      </c>
      <c r="F17" s="176">
        <f>D17/B17-1</f>
        <v>0.24561136591200849</v>
      </c>
      <c r="G17" s="164"/>
      <c r="H17" s="148"/>
      <c r="I17" s="148"/>
      <c r="J17" s="148"/>
      <c r="K17" s="148"/>
      <c r="L17" s="148"/>
      <c r="M17" s="148"/>
      <c r="N17" s="148"/>
      <c r="O17" s="148"/>
      <c r="P17" s="148"/>
      <c r="Q17" s="148"/>
      <c r="R17" s="148"/>
      <c r="S17" s="148"/>
      <c r="T17" s="148"/>
      <c r="U17" s="148"/>
      <c r="V17" s="148"/>
      <c r="W17" s="148"/>
      <c r="X17" s="148"/>
      <c r="Y17" s="148"/>
    </row>
    <row r="18" spans="1:25" ht="30" customHeight="1" outlineLevel="1">
      <c r="A18" s="204" t="s">
        <v>88</v>
      </c>
      <c r="B18" s="204"/>
      <c r="C18" s="204"/>
      <c r="D18" s="204"/>
      <c r="E18" s="204"/>
      <c r="F18" s="204"/>
      <c r="H18" s="165"/>
    </row>
    <row r="19" spans="1:25" s="166" customFormat="1" ht="13.9" customHeight="1"/>
    <row r="20" spans="1:25" s="207" customFormat="1" ht="24.6" customHeight="1">
      <c r="A20" s="207" t="s">
        <v>92</v>
      </c>
    </row>
    <row r="21" spans="1:25" s="168" customFormat="1" ht="73.900000000000006" customHeight="1" outlineLevel="1" thickBot="1">
      <c r="A21" s="182" t="s">
        <v>93</v>
      </c>
      <c r="B21" s="183" t="s">
        <v>94</v>
      </c>
      <c r="C21" s="167"/>
      <c r="D21" s="167"/>
      <c r="E21" s="167"/>
      <c r="F21" s="167"/>
      <c r="G21" s="167"/>
      <c r="H21" s="167"/>
      <c r="I21" s="167"/>
    </row>
    <row r="22" spans="1:25" s="167" customFormat="1" ht="18" customHeight="1" outlineLevel="1">
      <c r="A22" s="188" t="s">
        <v>95</v>
      </c>
      <c r="B22" s="189">
        <v>3.4</v>
      </c>
    </row>
    <row r="23" spans="1:25" s="167" customFormat="1" ht="18" customHeight="1" outlineLevel="1">
      <c r="A23" s="190" t="s">
        <v>96</v>
      </c>
      <c r="B23" s="191">
        <v>1.78</v>
      </c>
    </row>
    <row r="24" spans="1:25" s="167" customFormat="1" ht="18" customHeight="1" outlineLevel="1">
      <c r="A24" s="190" t="s">
        <v>97</v>
      </c>
      <c r="B24" s="191">
        <v>8.85</v>
      </c>
    </row>
    <row r="25" spans="1:25" s="167" customFormat="1" ht="18" customHeight="1" outlineLevel="1">
      <c r="A25" s="190" t="s">
        <v>116</v>
      </c>
      <c r="B25" s="191">
        <v>3.93</v>
      </c>
    </row>
    <row r="26" spans="1:25" s="167" customFormat="1" ht="18" customHeight="1" outlineLevel="1" thickBot="1">
      <c r="A26" s="192" t="s">
        <v>98</v>
      </c>
      <c r="B26" s="193">
        <v>60.53</v>
      </c>
    </row>
    <row r="27" spans="1:25" s="169" customFormat="1" ht="28.9" customHeight="1" outlineLevel="1">
      <c r="A27" s="184" t="s">
        <v>81</v>
      </c>
      <c r="B27" s="185">
        <f>SUM(B23:B26)</f>
        <v>75.09</v>
      </c>
    </row>
    <row r="28" spans="1:25" s="169" customFormat="1" ht="28.9" customHeight="1" outlineLevel="1">
      <c r="A28" s="186" t="s">
        <v>99</v>
      </c>
      <c r="B28" s="187">
        <f>SUM(B22:B25)</f>
        <v>17.96</v>
      </c>
    </row>
    <row r="29" spans="1:25" outlineLevel="1"/>
    <row r="30" spans="1:25" outlineLevel="1"/>
    <row r="31" spans="1:25" outlineLevel="1">
      <c r="A31" s="170"/>
    </row>
    <row r="32" spans="1:25" outlineLevel="1"/>
    <row r="33" outlineLevel="1"/>
    <row r="34" outlineLevel="1"/>
    <row r="35" outlineLevel="1"/>
    <row r="36" outlineLevel="1"/>
    <row r="37" outlineLevel="1"/>
    <row r="38" outlineLevel="1"/>
    <row r="39" outlineLevel="1"/>
    <row r="40" outlineLevel="1"/>
    <row r="41" outlineLevel="1"/>
  </sheetData>
  <mergeCells count="5">
    <mergeCell ref="A10:F10"/>
    <mergeCell ref="A18:F18"/>
    <mergeCell ref="A12:XFD12"/>
    <mergeCell ref="A1:XFD1"/>
    <mergeCell ref="A20:XFD20"/>
  </mergeCells>
  <conditionalFormatting sqref="E4:F4 E6:F9 F5">
    <cfRule type="cellIs" dxfId="3" priority="2" operator="lessThan">
      <formula>0</formula>
    </cfRule>
  </conditionalFormatting>
  <conditionalFormatting sqref="E15:F15 E17:F17 F16">
    <cfRule type="cellIs" dxfId="2" priority="3" operator="lessThan">
      <formula>0</formula>
    </cfRule>
  </conditionalFormatting>
  <conditionalFormatting sqref="E5">
    <cfRule type="cellIs" dxfId="1" priority="4" operator="lessThan">
      <formula>0</formula>
    </cfRule>
  </conditionalFormatting>
  <conditionalFormatting sqref="E16">
    <cfRule type="cellIs" dxfId="0" priority="5" operator="lessThan">
      <formula>0</formula>
    </cfRule>
  </conditionalFormatting>
  <pageMargins left="0.75" right="0.75" top="1" bottom="1" header="0.51180555555555496" footer="0.51180555555555496"/>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28</TotalTime>
  <Application>Microsoft Excel</Application>
  <DocSecurity>0</DocSecurity>
  <ScaleCrop>false</ScaleCrop>
  <HeadingPairs>
    <vt:vector size="2" baseType="variant">
      <vt:variant>
        <vt:lpstr>Листы</vt:lpstr>
      </vt:variant>
      <vt:variant>
        <vt:i4>4</vt:i4>
      </vt:variant>
    </vt:vector>
  </HeadingPairs>
  <TitlesOfParts>
    <vt:vector size="4" baseType="lpstr">
      <vt:lpstr>Іndexes-Ukraine and the World</vt:lpstr>
      <vt:lpstr>Stock Market of Ukraine</vt:lpstr>
      <vt:lpstr>Number of AMC_ANPF_CII_NPF</vt:lpstr>
      <vt:lpstr>Assets-NAV-Net Inflow</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dc:description/>
  <cp:lastModifiedBy>gavrylyuk</cp:lastModifiedBy>
  <cp:revision>6</cp:revision>
  <dcterms:created xsi:type="dcterms:W3CDTF">1996-10-08T23:32:33Z</dcterms:created>
  <dcterms:modified xsi:type="dcterms:W3CDTF">2021-07-19T16:48:43Z</dcterms:modified>
  <dc:language>en-US</dc:language>
</cp:coreProperties>
</file>