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1_UAIB\ГЛЕБ_ПЕРЕВОДЫ\"/>
    </mc:Choice>
  </mc:AlternateContent>
  <bookViews>
    <workbookView xWindow="0" yWindow="0" windowWidth="20490" windowHeight="6360" tabRatio="904"/>
  </bookViews>
  <sheets>
    <sheet name="NAV" sheetId="12" r:id="rId1"/>
    <sheet name="NPF Asset Structure" sheetId="26" r:id="rId2"/>
    <sheet name="RoR" sheetId="21" r:id="rId3"/>
    <sheet name="RoR(chart)" sheetId="25" r:id="rId4"/>
  </sheets>
  <definedNames>
    <definedName name="_18_Лют_09">#REF!</definedName>
    <definedName name="_19_Лют_09">#REF!</definedName>
    <definedName name="_19_Лют_09_ВЧА">#REF!</definedName>
    <definedName name="_xlnm._FilterDatabase" localSheetId="0" hidden="1">NAV!#REF!</definedName>
    <definedName name="_xlnm._FilterDatabase" localSheetId="3" hidden="1">'RoR(chart)'!$A$1:$B$1</definedName>
    <definedName name="cevv">#REF!</definedName>
    <definedName name="_xlnm.Print_Area" localSheetId="0">NAV!#REF!</definedName>
  </definedNames>
  <calcPr calcId="152511"/>
</workbook>
</file>

<file path=xl/calcChain.xml><?xml version="1.0" encoding="utf-8"?>
<calcChain xmlns="http://schemas.openxmlformats.org/spreadsheetml/2006/main">
  <c r="E60" i="12" l="1"/>
  <c r="P59" i="26"/>
  <c r="E59" i="26"/>
  <c r="O59" i="26" s="1"/>
  <c r="N59" i="26"/>
  <c r="L59" i="26"/>
  <c r="M59" i="26" s="1"/>
  <c r="J59" i="26"/>
  <c r="H59" i="26"/>
  <c r="I59" i="26" s="1"/>
  <c r="F59" i="26"/>
  <c r="J61" i="21"/>
  <c r="H61" i="21"/>
  <c r="G61" i="21"/>
  <c r="F61" i="21"/>
  <c r="Q59" i="26" l="1"/>
  <c r="G59" i="26"/>
  <c r="K59" i="26"/>
</calcChain>
</file>

<file path=xl/sharedStrings.xml><?xml version="1.0" encoding="utf-8"?>
<sst xmlns="http://schemas.openxmlformats.org/spreadsheetml/2006/main" count="741" uniqueCount="241">
  <si>
    <t>х</t>
  </si>
  <si>
    <t>Вартість інвестицій в цінні папери, грн</t>
  </si>
  <si>
    <t>Сума коштів на поточному та/або депозитному рахунку у банках, грн</t>
  </si>
  <si>
    <t>Вартість інвестицій в об'єкти нерухомого майна, грн</t>
  </si>
  <si>
    <t>Вартість інвестицій в банківські метали, грн</t>
  </si>
  <si>
    <t>Вартість інших інвестицій, грн</t>
  </si>
  <si>
    <t>Вартість дебіторської заборгованості, грн</t>
  </si>
  <si>
    <t>36274196</t>
  </si>
  <si>
    <t>34167520</t>
  </si>
  <si>
    <t>33262460</t>
  </si>
  <si>
    <t>34729800</t>
  </si>
  <si>
    <t>33058272</t>
  </si>
  <si>
    <t>34985916</t>
  </si>
  <si>
    <t>33629394</t>
  </si>
  <si>
    <t>33105725</t>
  </si>
  <si>
    <t>34832684</t>
  </si>
  <si>
    <t>26581709</t>
  </si>
  <si>
    <t>42802984</t>
  </si>
  <si>
    <t>34077584</t>
  </si>
  <si>
    <t>33146316</t>
  </si>
  <si>
    <t>33598424</t>
  </si>
  <si>
    <t>35822572</t>
  </si>
  <si>
    <t>33060150</t>
  </si>
  <si>
    <t>35234147</t>
  </si>
  <si>
    <t>34619298</t>
  </si>
  <si>
    <t>36125875</t>
  </si>
  <si>
    <t>33343518</t>
  </si>
  <si>
    <t>34355367</t>
  </si>
  <si>
    <t>41866193</t>
  </si>
  <si>
    <t>33074085</t>
  </si>
  <si>
    <t>34001274</t>
  </si>
  <si>
    <t>33612532</t>
  </si>
  <si>
    <t>33602063</t>
  </si>
  <si>
    <t>36124190</t>
  </si>
  <si>
    <t>35274991</t>
  </si>
  <si>
    <t>34004029</t>
  </si>
  <si>
    <t>33411524</t>
  </si>
  <si>
    <t>37900416</t>
  </si>
  <si>
    <t>33391048</t>
  </si>
  <si>
    <t>38356406</t>
  </si>
  <si>
    <t>33404451</t>
  </si>
  <si>
    <t>33403482</t>
  </si>
  <si>
    <t>42992797</t>
  </si>
  <si>
    <t>32781832</t>
  </si>
  <si>
    <t>34053275</t>
  </si>
  <si>
    <t>35464353</t>
  </si>
  <si>
    <t>34384775</t>
  </si>
  <si>
    <t>33163504</t>
  </si>
  <si>
    <t>33100470</t>
  </si>
  <si>
    <t>33060428</t>
  </si>
  <si>
    <t>34333343</t>
  </si>
  <si>
    <t>35033265</t>
  </si>
  <si>
    <t>34456619</t>
  </si>
  <si>
    <t>33308613</t>
  </si>
  <si>
    <t>33617734</t>
  </si>
  <si>
    <t>35141037</t>
  </si>
  <si>
    <t>34892607</t>
  </si>
  <si>
    <t>33105154</t>
  </si>
  <si>
    <t>33320710</t>
  </si>
  <si>
    <t>35532454</t>
  </si>
  <si>
    <t>34414060</t>
  </si>
  <si>
    <t>33114991</t>
  </si>
  <si>
    <t>33107539</t>
  </si>
  <si>
    <t>43193865</t>
  </si>
  <si>
    <t>DEM</t>
  </si>
  <si>
    <t>NPF. Ranking by NAV at the end of the month</t>
  </si>
  <si>
    <t>Rank</t>
  </si>
  <si>
    <t>USR Number</t>
  </si>
  <si>
    <t>Type</t>
  </si>
  <si>
    <t>Fund</t>
  </si>
  <si>
    <t>NAV at the end of the month, UAH</t>
  </si>
  <si>
    <t>Change of NAV for the month, UAH</t>
  </si>
  <si>
    <t>Change of NAV for the month,%</t>
  </si>
  <si>
    <t>Number of units of pension assets, units</t>
  </si>
  <si>
    <t>UNV, UAH</t>
  </si>
  <si>
    <t>AMC name (all those who manage the fund's assets)</t>
  </si>
  <si>
    <t xml:space="preserve">Fund’s ANPF </t>
  </si>
  <si>
    <t>no data</t>
  </si>
  <si>
    <t>corporate</t>
  </si>
  <si>
    <t>Non-entrepreneurial society "Non-state сorporate pension fund OJSC "UKREKSIMBANK"</t>
  </si>
  <si>
    <t>open</t>
  </si>
  <si>
    <t>Open pension fund "ОТP PENSIIA"</t>
  </si>
  <si>
    <r>
      <t>Open pension fund</t>
    </r>
    <r>
      <rPr>
        <sz val="10"/>
        <color indexed="8"/>
        <rFont val="Arial"/>
        <family val="2"/>
        <charset val="204"/>
      </rPr>
      <t xml:space="preserve"> "PRYVATFOND"</t>
    </r>
  </si>
  <si>
    <t>Open non-state pension fund "ЕMERYT-UKRAINA"</t>
  </si>
  <si>
    <t>Open pension fund "FARMATSEVTYCHNYI"</t>
  </si>
  <si>
    <t>Non-entrepreneurial society "Open pension fund "DYNASTIIA"</t>
  </si>
  <si>
    <t>professional</t>
  </si>
  <si>
    <t>Professional pension fund of the Independent branch professional union of power engineers of Ukraine</t>
  </si>
  <si>
    <t>Non-entrepreneurial society "Open non-state pension fund "VSI"</t>
  </si>
  <si>
    <t>Open non-state pension fund "ZOLOTA OSIN"</t>
  </si>
  <si>
    <t>Open non-state pension fund "UKRAINA"</t>
  </si>
  <si>
    <t>Professional non-state pension fund "МAHISTRAL"</t>
  </si>
  <si>
    <t>Non-entrepreneurial society "Open pension fund "SOTSIALNYI STANDART"</t>
  </si>
  <si>
    <t>Non-entrepreneurial society "Open pension fund "SOTSIALNA PERSPEKTYVA"</t>
  </si>
  <si>
    <t>Non-entrepreneurial society "Open non-state pension fund "YEVROPA"</t>
  </si>
  <si>
    <t>Open non-state pension fund "UKRAINSKYI PENSIINYI FOND"</t>
  </si>
  <si>
    <t>Open non-state pension fund "PRYCHETNIST"</t>
  </si>
  <si>
    <t>Non-entrepreneurial society "Open non-state pension fund "АRТА"</t>
  </si>
  <si>
    <t>Open non-state pension fund "LAURUS"</t>
  </si>
  <si>
    <t>Non-state pension fund "Open pension fund "FRIFLAIT"</t>
  </si>
  <si>
    <t>Non-entrepreneurial society open non-state pension fund "UKRAINSKYI PENSIINYI KAPITAL"</t>
  </si>
  <si>
    <t>NPO "OPF "SOTSIALNI HARANTII"</t>
  </si>
  <si>
    <t>Open non-state pension fund "YEVROPEISKYI VYBIR"</t>
  </si>
  <si>
    <t>Open non-state pension fund "NIКА"</t>
  </si>
  <si>
    <t>Non-entrepreneurial society "Open non-state pension fund "RESERV RIVNENSHCHYNY"</t>
  </si>
  <si>
    <t>Open non-state pension fund "NADIINA PERSPEKTYVA"</t>
  </si>
  <si>
    <t>Open non-state pension fund «STOLYCHNYI RESERV»</t>
  </si>
  <si>
    <t>Open non-state pension fund "POKROVA"</t>
  </si>
  <si>
    <t>Non-entrepreneurial society "Open non-state pension fund "VZAIEMODOPOMOGA"</t>
  </si>
  <si>
    <t>Corporate non-state pension fund of Chamber of Commerce and Industry of Ukraine</t>
  </si>
  <si>
    <t>Non-entrepreneurial society open non-state pension fund "PRYKARPATTIA"</t>
  </si>
  <si>
    <t>Professional non-state pension fund "SHAKHTAR"</t>
  </si>
  <si>
    <t>Non-entrepreneurial society "Open non-state pension fund "NADIIA"</t>
  </si>
  <si>
    <t>Non-entrepreneurial society оpen non-state pension fund "DNISTER"</t>
  </si>
  <si>
    <t>Open non-state pension fund "UKRAINSKA PENSIINA SPILKA"</t>
  </si>
  <si>
    <t>Open non-state pension fund "PENSIINA OPIKA"</t>
  </si>
  <si>
    <t>Open non-state pension fund "HARANT-PENSIIA"</t>
  </si>
  <si>
    <t>Non-entrepreneurial society open non-state pension fund “NATSIONALNYI”</t>
  </si>
  <si>
    <t>Non-entrepreneurial society "HIRNYCHO-METALURHIINYI PROFESIINYI PENSIINYI FOND"</t>
  </si>
  <si>
    <t>Non-entrepreneurial society "Open non-state pension fund "FOND PENSIINYKH  ZAOSHCHADZHEN"</t>
  </si>
  <si>
    <t>Open non-state pension fund "SOTSIALNA PIDTRYMKA"</t>
  </si>
  <si>
    <t>Non-entrepreneurial society "Non-state professional pension fund "PERSHYI PROFSPILKOVYI"</t>
  </si>
  <si>
    <t>Open non-state pension fund "KONSTANTA"</t>
  </si>
  <si>
    <t>NPO ONPF "DOVIRA-UKRAINA"</t>
  </si>
  <si>
    <t>Open non-state pension fund "TURBOTA"</t>
  </si>
  <si>
    <t>Corporate non-state pension fund "UKRAINSKA PENSIINA FUNDATSIIA"</t>
  </si>
  <si>
    <t>Non-entrepreneurial society "Open non-state pension fund "UKRAINSKYI PENSIINYI KONTRAKT"</t>
  </si>
  <si>
    <t>Open non-state pension fund "DZHERELO"</t>
  </si>
  <si>
    <t>Open non-state pension fund "КREMIN"</t>
  </si>
  <si>
    <t>Non-entrepreneurial society "Open non-state pension fund "ZOLOTYI VIK"</t>
  </si>
  <si>
    <t>Open non-state pension fund "INITSIATYVA"</t>
  </si>
  <si>
    <t>Open non-state pension fund "RESERV"</t>
  </si>
  <si>
    <t>Open non-state pension fund "VSEUKRAINSKYI PENSIINYI FOND"</t>
  </si>
  <si>
    <t>Open non-state pension fund "UKRAINSKA OSHCHADNA SKARBNYTSIA"</t>
  </si>
  <si>
    <t>Non-entrepreneurial society "Non-state professional pension fund "KHLIBNYI"</t>
  </si>
  <si>
    <t>Corporate pension fund "STYROL"</t>
  </si>
  <si>
    <t>Open pension fund "HIDNE ZHYTTIA"</t>
  </si>
  <si>
    <t>Open pension fund "PENSIINYI KAPITAL"</t>
  </si>
  <si>
    <t>Total</t>
  </si>
  <si>
    <t>LLC "AMC - APF  "АPINVEST"</t>
  </si>
  <si>
    <t>LLC "APF "TSENTR PERSONIFIKOVANOHO OBLIKU"</t>
  </si>
  <si>
    <t>LLC "КAPF "PARYTET"</t>
  </si>
  <si>
    <t>LLC "AMC "HARANTIIA-INVEST"</t>
  </si>
  <si>
    <t>LLC "PERSHYI ADMINISTRATOR PENSIINOHO FONDU"</t>
  </si>
  <si>
    <t>LLC "VSEUKRAINSKYI APF ""</t>
  </si>
  <si>
    <t>LLC "AMC - APF "SYNTAKS-INVEST"</t>
  </si>
  <si>
    <t>LLC "AMC - APF «UKRAINSKI FONDY"</t>
  </si>
  <si>
    <t>LLC "VSEUKRAINSKA UPRAVLIAIUCHA KOMPANIIA"</t>
  </si>
  <si>
    <t>PrJSC "AMC-APF "BROKBIZNESINVEST"</t>
  </si>
  <si>
    <t>LLC "AMC "ОPTIMA-KAPITAL"</t>
  </si>
  <si>
    <t>LLC "AMC "MAHISTR"</t>
  </si>
  <si>
    <t>LLC "AMC -ANPF "ОPIKA"</t>
  </si>
  <si>
    <t>LLC «APF «ADMINISTRATOR PENSIINOHO REZERVU»</t>
  </si>
  <si>
    <t>LLC "APF  "LIHA PENSIIA"</t>
  </si>
  <si>
    <t>PrJSC "PRYKARPATSKA INVESTYTSIINA KOMPANIIA "PRINKOM"</t>
  </si>
  <si>
    <t>LLC "AMC -APF "SYNTAKS-INVEST"</t>
  </si>
  <si>
    <t>LLC «AMC -APF "UKRAINSKI FONDY"</t>
  </si>
  <si>
    <t>LLC "AMC -ANPF "OPIKA"</t>
  </si>
  <si>
    <t>LLC ”AMC – APF  ”APINVEST”</t>
  </si>
  <si>
    <t>LLC "AMC -APF "AKTYV PLIUS"</t>
  </si>
  <si>
    <t>NPF Asset Structure at the End of the Month</t>
  </si>
  <si>
    <t>No.</t>
  </si>
  <si>
    <t xml:space="preserve">NPF assets, total, UAH   </t>
  </si>
  <si>
    <t>Securities in the fund’s assets, %</t>
  </si>
  <si>
    <t>Cash in the fund's assets,%</t>
  </si>
  <si>
    <t>Real estate in the fund's assets,%</t>
  </si>
  <si>
    <t>Bank metals in the fund's assets,%</t>
  </si>
  <si>
    <t xml:space="preserve">Other invesments in the fund's assets,%    </t>
  </si>
  <si>
    <t xml:space="preserve">Accounts receivable in the fund's assets,%   </t>
  </si>
  <si>
    <t>Non-entrepreneurial society "Non-state Corporate pension fund OJSC "UKREKSIMBANK"</t>
  </si>
  <si>
    <t>Professional Pension Fund of the Independent Branch Professional Union of Power Engineers of Ukraine</t>
  </si>
  <si>
    <t>Non-profit organization "Open pension fund "SOTSIALNI HARANTII"</t>
  </si>
  <si>
    <t>Corporate Non-State Pension Fund of Chamber of Commerce and Industry of Ukraine</t>
  </si>
  <si>
    <t>Non-profit organization open non-state pension fund "DOVIRA-UKRAINA"</t>
  </si>
  <si>
    <t>Average</t>
  </si>
  <si>
    <t>NPF rates of return (UNV change)</t>
  </si>
  <si>
    <t>Date of registration of NPF as a financial institution</t>
  </si>
  <si>
    <t>Funds’ rate of return</t>
  </si>
  <si>
    <t>1 month</t>
  </si>
  <si>
    <t>3 month</t>
  </si>
  <si>
    <t>6 month</t>
  </si>
  <si>
    <t>1 year</t>
  </si>
  <si>
    <t>YTD</t>
  </si>
  <si>
    <t>UNV change for the month, %</t>
  </si>
  <si>
    <t>NES "ONPF "VSI"</t>
  </si>
  <si>
    <t>ONPF "RESERV"</t>
  </si>
  <si>
    <t>ONPF "LAURUS"</t>
  </si>
  <si>
    <t>CPF "STYROL"</t>
  </si>
  <si>
    <t>ONPF "КREMIN"</t>
  </si>
  <si>
    <t>NES "HIRNYCHO-METALURHIINYI PPF"</t>
  </si>
  <si>
    <t>ONPF "UKRAINSKA OSHCHADNA SKARBNYTSIA"</t>
  </si>
  <si>
    <t>ONPF "INITSIATYVA"</t>
  </si>
  <si>
    <t>NES ONPF “NATSIONALNYI”</t>
  </si>
  <si>
    <t>ONPF "UKRAINSKYI PENSIINYI FOND"</t>
  </si>
  <si>
    <t>NES "NPPF "PERSHYI PROFSPILKOVYI"</t>
  </si>
  <si>
    <t>ONPF "UKRAINA"</t>
  </si>
  <si>
    <t>ONPF  "KONSTANTA"</t>
  </si>
  <si>
    <t>ONPF "VSEUKRAINSKYI PENSIINYI FOND"</t>
  </si>
  <si>
    <t>NES ONPF "DNISTER"</t>
  </si>
  <si>
    <t>ONPF "PRYCHETNIST"</t>
  </si>
  <si>
    <t>ONPF «STOLYCHNYI RESERV»</t>
  </si>
  <si>
    <t>NES ONPF "UKRAINSKYI PENSIINYI KAPITAL"</t>
  </si>
  <si>
    <t>PNPF of the NPEU</t>
  </si>
  <si>
    <t>NES "ONPF "UKRAINSKYI PENSIINYI KONTRAKT"</t>
  </si>
  <si>
    <t>NES "ONPF "RESERV RIVNENSHCHYNY"</t>
  </si>
  <si>
    <t>NES "ONPF "FOND PENSIINYKH  ZAOSHCHADZHEN"</t>
  </si>
  <si>
    <t>NES "OPPF "KHLIBNYI"</t>
  </si>
  <si>
    <t>ONPF "DZHERELO"</t>
  </si>
  <si>
    <t>NES "ONPF "АRТА"</t>
  </si>
  <si>
    <t>CNPF of the UCCI</t>
  </si>
  <si>
    <t>ONPF "POKROVA"</t>
  </si>
  <si>
    <t>PNPF "МAHISTRAL"</t>
  </si>
  <si>
    <t>NES "ONPF "NADIIA"</t>
  </si>
  <si>
    <t>ONPF "ЕMERYT-UKRAINA"</t>
  </si>
  <si>
    <t>PNPF "SHAKHTAR"</t>
  </si>
  <si>
    <t>NES "OPF "SOTSIALNYI STANDART"</t>
  </si>
  <si>
    <t>NES "ONPF "ZOLOTYI VIK"</t>
  </si>
  <si>
    <t>OPF "ОТP PENSIIA"</t>
  </si>
  <si>
    <t>NES ONPF "PRYKARPATTIA"</t>
  </si>
  <si>
    <t>ONPF "NADIINA PERSPEKTYVA"</t>
  </si>
  <si>
    <t>ONPF "ZOLOTA OSIN"</t>
  </si>
  <si>
    <t>NES "OPF "SOTSIALNA PERSPEKTYVA"</t>
  </si>
  <si>
    <t>OPF "FARMATSEVTYCHNYI"</t>
  </si>
  <si>
    <t>NES "ONPF "YEVROPA"</t>
  </si>
  <si>
    <t>NES "OPF "DYNASTIIA"</t>
  </si>
  <si>
    <t>NES "NCPF OJSC "UKREKSIMBANK"</t>
  </si>
  <si>
    <t>NES "ONPF "VZAIEMODOPOMOGA"</t>
  </si>
  <si>
    <t>OPF "PRYVATFOND"</t>
  </si>
  <si>
    <t>CNPF  "UKRAINSKA PENSIINA FUNDATSIIA"</t>
  </si>
  <si>
    <t>ONPF "YEVROPEISKYI VYBIR"</t>
  </si>
  <si>
    <t>ONPF "SOTSIALNA PIDTRYMKA"</t>
  </si>
  <si>
    <t>ONPF "PENSIINA OPIKA"</t>
  </si>
  <si>
    <t>ONPF "UKRAINSKA PENSIINA SPILKA"</t>
  </si>
  <si>
    <t>NPF "OPF "FRIFLAIT"</t>
  </si>
  <si>
    <t>ONPF "NIКА"</t>
  </si>
  <si>
    <t>NPF average rates of return</t>
  </si>
  <si>
    <t>EUR deposit</t>
  </si>
  <si>
    <t>USD deposit</t>
  </si>
  <si>
    <t>UAH deposit</t>
  </si>
  <si>
    <t>"Gold" deposit (at the official gold exchange rate)</t>
  </si>
  <si>
    <t>OVDP in UAH (annual)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</si>
</sst>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2" formatCode="#,##0.00&quot; грн.&quot;;\-#,##0.00&quot; грн.&quot;"/>
    <numFmt numFmtId="177" formatCode="0.0000"/>
    <numFmt numFmtId="181" formatCode="dd\.mm\.yyyy;@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indexed="17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</font>
    <font>
      <sz val="10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medium">
        <color indexed="64"/>
      </left>
      <right style="dotted">
        <color indexed="55"/>
      </right>
      <top style="medium">
        <color indexed="64"/>
      </top>
      <bottom style="dotted">
        <color indexed="55"/>
      </bottom>
      <diagonal/>
    </border>
    <border>
      <left style="medium">
        <color indexed="64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55"/>
      </right>
      <top/>
      <bottom style="medium">
        <color indexed="64"/>
      </bottom>
      <diagonal/>
    </border>
    <border>
      <left style="medium">
        <color indexed="64"/>
      </left>
      <right style="dotted">
        <color indexed="23"/>
      </right>
      <top style="medium">
        <color indexed="64"/>
      </top>
      <bottom style="medium">
        <color indexed="64"/>
      </bottom>
      <diagonal/>
    </border>
    <border>
      <left style="dotted">
        <color indexed="23"/>
      </left>
      <right style="dotted">
        <color indexed="23"/>
      </right>
      <top style="medium">
        <color indexed="64"/>
      </top>
      <bottom style="medium">
        <color indexed="64"/>
      </bottom>
      <diagonal/>
    </border>
    <border>
      <left style="dotted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23"/>
      </left>
      <right style="dashed">
        <color indexed="23"/>
      </right>
      <top style="medium">
        <color indexed="64"/>
      </top>
      <bottom style="dashed">
        <color indexed="23"/>
      </bottom>
      <diagonal/>
    </border>
    <border>
      <left style="dashed">
        <color indexed="23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dashed">
        <color indexed="23"/>
      </left>
      <right style="dashed">
        <color indexed="23"/>
      </right>
      <top style="dashed">
        <color indexed="23"/>
      </top>
      <bottom style="thin">
        <color indexed="22"/>
      </bottom>
      <diagonal/>
    </border>
    <border>
      <left style="medium">
        <color indexed="64"/>
      </left>
      <right style="dashed">
        <color indexed="23"/>
      </right>
      <top style="medium">
        <color indexed="64"/>
      </top>
      <bottom style="dashed">
        <color indexed="23"/>
      </bottom>
      <diagonal/>
    </border>
    <border>
      <left style="medium">
        <color indexed="64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23"/>
      </right>
      <top style="dashed">
        <color indexed="23"/>
      </top>
      <bottom/>
      <diagonal/>
    </border>
    <border>
      <left style="dashed">
        <color indexed="23"/>
      </left>
      <right style="dashed">
        <color indexed="23"/>
      </right>
      <top style="dashed">
        <color indexed="23"/>
      </top>
      <bottom/>
      <diagonal/>
    </border>
    <border>
      <left style="dotted">
        <color indexed="55"/>
      </left>
      <right style="medium">
        <color indexed="64"/>
      </right>
      <top/>
      <bottom style="medium">
        <color indexed="64"/>
      </bottom>
      <diagonal/>
    </border>
    <border>
      <left style="dashed">
        <color indexed="23"/>
      </left>
      <right style="medium">
        <color indexed="64"/>
      </right>
      <top style="medium">
        <color indexed="64"/>
      </top>
      <bottom style="dashed">
        <color indexed="23"/>
      </bottom>
      <diagonal/>
    </border>
    <border>
      <left style="dashed">
        <color indexed="23"/>
      </left>
      <right style="medium">
        <color indexed="64"/>
      </right>
      <top style="dashed">
        <color indexed="23"/>
      </top>
      <bottom style="dashed">
        <color indexed="23"/>
      </bottom>
      <diagonal/>
    </border>
    <border>
      <left style="dashed">
        <color indexed="23"/>
      </left>
      <right style="medium">
        <color indexed="64"/>
      </right>
      <top style="dashed">
        <color indexed="23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23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0" fillId="0" borderId="0"/>
    <xf numFmtId="0" fontId="2" fillId="0" borderId="0"/>
    <xf numFmtId="0" fontId="10" fillId="0" borderId="0"/>
    <xf numFmtId="0" fontId="19" fillId="0" borderId="0"/>
    <xf numFmtId="0" fontId="10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10" fontId="3" fillId="0" borderId="0" xfId="0" applyNumberFormat="1" applyFont="1" applyBorder="1"/>
    <xf numFmtId="0" fontId="0" fillId="0" borderId="0" xfId="0" applyBorder="1"/>
    <xf numFmtId="0" fontId="4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14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172" fontId="2" fillId="0" borderId="0" xfId="2" applyNumberFormat="1" applyFont="1" applyFill="1" applyBorder="1" applyAlignment="1">
      <alignment horizontal="right" wrapText="1"/>
    </xf>
    <xf numFmtId="0" fontId="11" fillId="0" borderId="6" xfId="3" applyFont="1" applyFill="1" applyBorder="1" applyAlignment="1">
      <alignment horizontal="left" vertical="center" wrapText="1"/>
    </xf>
    <xf numFmtId="0" fontId="11" fillId="0" borderId="6" xfId="3" applyFont="1" applyFill="1" applyBorder="1" applyAlignment="1">
      <alignment vertical="center" wrapText="1"/>
    </xf>
    <xf numFmtId="0" fontId="11" fillId="0" borderId="7" xfId="3" applyFont="1" applyFill="1" applyBorder="1" applyAlignment="1">
      <alignment vertical="center" wrapText="1"/>
    </xf>
    <xf numFmtId="10" fontId="11" fillId="0" borderId="8" xfId="5" applyNumberFormat="1" applyFont="1" applyFill="1" applyBorder="1" applyAlignment="1">
      <alignment horizontal="right" vertical="center" indent="1"/>
    </xf>
    <xf numFmtId="10" fontId="11" fillId="0" borderId="9" xfId="5" applyNumberFormat="1" applyFont="1" applyFill="1" applyBorder="1" applyAlignment="1">
      <alignment horizontal="right" vertical="center" indent="1"/>
    </xf>
    <xf numFmtId="10" fontId="11" fillId="0" borderId="10" xfId="5" applyNumberFormat="1" applyFont="1" applyFill="1" applyBorder="1" applyAlignment="1">
      <alignment horizontal="right" vertical="center" indent="1"/>
    </xf>
    <xf numFmtId="10" fontId="11" fillId="0" borderId="11" xfId="5" applyNumberFormat="1" applyFont="1" applyFill="1" applyBorder="1" applyAlignment="1">
      <alignment horizontal="right" vertical="center" indent="1"/>
    </xf>
    <xf numFmtId="10" fontId="15" fillId="0" borderId="8" xfId="5" applyNumberFormat="1" applyFont="1" applyFill="1" applyBorder="1" applyAlignment="1">
      <alignment horizontal="right" vertical="center" indent="1"/>
    </xf>
    <xf numFmtId="0" fontId="16" fillId="0" borderId="0" xfId="0" applyFont="1"/>
    <xf numFmtId="0" fontId="7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5" fillId="0" borderId="6" xfId="3" applyFont="1" applyFill="1" applyBorder="1" applyAlignment="1">
      <alignment vertical="center" wrapText="1"/>
    </xf>
    <xf numFmtId="0" fontId="0" fillId="0" borderId="0" xfId="0" applyFill="1"/>
    <xf numFmtId="0" fontId="18" fillId="0" borderId="14" xfId="0" applyFont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7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9" fillId="0" borderId="18" xfId="0" applyFont="1" applyFill="1" applyBorder="1"/>
    <xf numFmtId="4" fontId="17" fillId="0" borderId="0" xfId="0" applyNumberFormat="1" applyFont="1" applyFill="1" applyAlignment="1">
      <alignment horizontal="left" vertical="center"/>
    </xf>
    <xf numFmtId="4" fontId="0" fillId="0" borderId="0" xfId="0" applyNumberFormat="1"/>
    <xf numFmtId="4" fontId="15" fillId="0" borderId="20" xfId="7" applyNumberFormat="1" applyFont="1" applyFill="1" applyBorder="1" applyAlignment="1">
      <alignment horizontal="right" vertical="center" wrapText="1" inden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5" fillId="0" borderId="24" xfId="0" applyFont="1" applyFill="1" applyBorder="1" applyAlignment="1">
      <alignment horizontal="left" vertical="center"/>
    </xf>
    <xf numFmtId="0" fontId="15" fillId="0" borderId="24" xfId="3" applyFont="1" applyFill="1" applyBorder="1" applyAlignment="1">
      <alignment vertical="center" wrapText="1"/>
    </xf>
    <xf numFmtId="10" fontId="15" fillId="0" borderId="24" xfId="5" applyNumberFormat="1" applyFont="1" applyFill="1" applyBorder="1" applyAlignment="1">
      <alignment horizontal="center" vertical="center" wrapText="1"/>
    </xf>
    <xf numFmtId="10" fontId="15" fillId="0" borderId="24" xfId="5" applyNumberFormat="1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left" vertical="center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4" fontId="19" fillId="0" borderId="1" xfId="6" applyNumberFormat="1" applyFont="1" applyFill="1" applyBorder="1" applyAlignment="1">
      <alignment horizontal="right" wrapText="1"/>
    </xf>
    <xf numFmtId="4" fontId="6" fillId="0" borderId="0" xfId="0" applyNumberFormat="1" applyFont="1" applyAlignment="1">
      <alignment vertical="center"/>
    </xf>
    <xf numFmtId="4" fontId="15" fillId="0" borderId="20" xfId="7" applyNumberFormat="1" applyFont="1" applyFill="1" applyBorder="1" applyAlignment="1">
      <alignment vertical="center" wrapText="1"/>
    </xf>
    <xf numFmtId="4" fontId="15" fillId="0" borderId="25" xfId="7" applyNumberFormat="1" applyFont="1" applyFill="1" applyBorder="1" applyAlignment="1">
      <alignment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0" fontId="15" fillId="0" borderId="31" xfId="5" applyNumberFormat="1" applyFont="1" applyFill="1" applyBorder="1" applyAlignment="1">
      <alignment horizontal="right" vertical="center" wrapText="1"/>
    </xf>
    <xf numFmtId="10" fontId="14" fillId="0" borderId="9" xfId="0" applyNumberFormat="1" applyFont="1" applyBorder="1" applyAlignment="1">
      <alignment horizontal="right" vertical="center" indent="1"/>
    </xf>
    <xf numFmtId="10" fontId="19" fillId="0" borderId="29" xfId="5" applyNumberFormat="1" applyFont="1" applyFill="1" applyBorder="1" applyAlignment="1">
      <alignment horizontal="right" vertical="center" wrapText="1"/>
    </xf>
    <xf numFmtId="10" fontId="19" fillId="0" borderId="26" xfId="5" applyNumberFormat="1" applyFont="1" applyFill="1" applyBorder="1" applyAlignment="1">
      <alignment horizontal="right" vertical="center" wrapText="1"/>
    </xf>
    <xf numFmtId="10" fontId="19" fillId="0" borderId="30" xfId="5" applyNumberFormat="1" applyFont="1" applyFill="1" applyBorder="1" applyAlignment="1">
      <alignment horizontal="right" vertical="center" wrapText="1"/>
    </xf>
    <xf numFmtId="10" fontId="19" fillId="0" borderId="27" xfId="5" applyNumberFormat="1" applyFont="1" applyFill="1" applyBorder="1" applyAlignment="1">
      <alignment horizontal="right" vertical="center" wrapText="1"/>
    </xf>
    <xf numFmtId="10" fontId="19" fillId="0" borderId="32" xfId="5" applyNumberFormat="1" applyFont="1" applyFill="1" applyBorder="1" applyAlignment="1">
      <alignment horizontal="right" vertical="center" wrapText="1"/>
    </xf>
    <xf numFmtId="10" fontId="19" fillId="0" borderId="33" xfId="5" applyNumberFormat="1" applyFont="1" applyFill="1" applyBorder="1" applyAlignment="1">
      <alignment horizontal="right" vertical="center" wrapText="1"/>
    </xf>
    <xf numFmtId="181" fontId="19" fillId="0" borderId="26" xfId="4" applyNumberFormat="1" applyFont="1" applyFill="1" applyBorder="1" applyAlignment="1">
      <alignment horizontal="right" wrapText="1"/>
    </xf>
    <xf numFmtId="181" fontId="19" fillId="0" borderId="27" xfId="4" applyNumberFormat="1" applyFont="1" applyFill="1" applyBorder="1" applyAlignment="1">
      <alignment horizontal="right" wrapText="1"/>
    </xf>
    <xf numFmtId="181" fontId="19" fillId="0" borderId="28" xfId="4" applyNumberFormat="1" applyFont="1" applyFill="1" applyBorder="1" applyAlignment="1">
      <alignment horizontal="right" wrapText="1"/>
    </xf>
    <xf numFmtId="10" fontId="12" fillId="0" borderId="34" xfId="0" applyNumberFormat="1" applyFont="1" applyFill="1" applyBorder="1" applyAlignment="1">
      <alignment vertical="center"/>
    </xf>
    <xf numFmtId="4" fontId="19" fillId="0" borderId="1" xfId="8" applyNumberFormat="1" applyFont="1" applyFill="1" applyBorder="1" applyAlignment="1">
      <alignment horizontal="right" wrapText="1"/>
    </xf>
    <xf numFmtId="0" fontId="20" fillId="0" borderId="0" xfId="0" applyFont="1"/>
    <xf numFmtId="0" fontId="19" fillId="0" borderId="1" xfId="9" applyFont="1" applyFill="1" applyBorder="1" applyAlignment="1">
      <alignment horizontal="right" wrapText="1"/>
    </xf>
    <xf numFmtId="10" fontId="19" fillId="0" borderId="35" xfId="5" applyNumberFormat="1" applyFont="1" applyFill="1" applyBorder="1" applyAlignment="1">
      <alignment horizontal="right" vertical="center" wrapText="1"/>
    </xf>
    <xf numFmtId="10" fontId="19" fillId="0" borderId="36" xfId="5" applyNumberFormat="1" applyFont="1" applyFill="1" applyBorder="1" applyAlignment="1">
      <alignment horizontal="right" vertical="center" wrapText="1"/>
    </xf>
    <xf numFmtId="10" fontId="19" fillId="0" borderId="37" xfId="5" applyNumberFormat="1" applyFont="1" applyFill="1" applyBorder="1" applyAlignment="1">
      <alignment horizontal="right" vertical="center" wrapText="1"/>
    </xf>
    <xf numFmtId="10" fontId="15" fillId="0" borderId="38" xfId="5" applyNumberFormat="1" applyFont="1" applyFill="1" applyBorder="1" applyAlignment="1">
      <alignment horizontal="right" vertical="center" wrapText="1"/>
    </xf>
    <xf numFmtId="0" fontId="5" fillId="0" borderId="31" xfId="0" applyFont="1" applyFill="1" applyBorder="1" applyAlignment="1">
      <alignment horizontal="left" vertical="center"/>
    </xf>
    <xf numFmtId="4" fontId="15" fillId="0" borderId="39" xfId="7" applyNumberFormat="1" applyFont="1" applyFill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0" xfId="0" applyNumberFormat="1" applyFont="1" applyAlignment="1">
      <alignment vertical="center"/>
    </xf>
    <xf numFmtId="0" fontId="7" fillId="0" borderId="12" xfId="0" applyNumberFormat="1" applyFont="1" applyBorder="1" applyAlignment="1">
      <alignment horizontal="center" vertical="center" wrapText="1"/>
    </xf>
    <xf numFmtId="0" fontId="19" fillId="0" borderId="1" xfId="6" applyNumberFormat="1" applyFont="1" applyFill="1" applyBorder="1" applyAlignment="1">
      <alignment horizontal="right" wrapText="1"/>
    </xf>
    <xf numFmtId="0" fontId="19" fillId="0" borderId="1" xfId="8" applyNumberFormat="1" applyFont="1" applyFill="1" applyBorder="1" applyAlignment="1">
      <alignment horizontal="right" wrapText="1"/>
    </xf>
    <xf numFmtId="0" fontId="12" fillId="0" borderId="39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4" fontId="19" fillId="0" borderId="0" xfId="6" applyNumberFormat="1" applyFont="1" applyFill="1" applyBorder="1" applyAlignment="1">
      <alignment horizontal="right" wrapText="1"/>
    </xf>
    <xf numFmtId="0" fontId="19" fillId="0" borderId="0" xfId="6" applyNumberFormat="1" applyFont="1" applyFill="1" applyBorder="1" applyAlignment="1">
      <alignment horizontal="right" wrapText="1"/>
    </xf>
    <xf numFmtId="10" fontId="19" fillId="0" borderId="1" xfId="9" applyNumberFormat="1" applyFont="1" applyFill="1" applyBorder="1" applyAlignment="1">
      <alignment horizontal="right" wrapText="1"/>
    </xf>
    <xf numFmtId="10" fontId="19" fillId="0" borderId="0" xfId="9" applyNumberFormat="1"/>
    <xf numFmtId="4" fontId="19" fillId="0" borderId="1" xfId="9" applyNumberFormat="1" applyFont="1" applyFill="1" applyBorder="1" applyAlignment="1">
      <alignment horizontal="right" wrapText="1"/>
    </xf>
    <xf numFmtId="10" fontId="0" fillId="0" borderId="0" xfId="0" applyNumberFormat="1"/>
    <xf numFmtId="177" fontId="6" fillId="0" borderId="0" xfId="0" applyNumberFormat="1" applyFont="1" applyAlignment="1">
      <alignment vertical="center"/>
    </xf>
    <xf numFmtId="4" fontId="7" fillId="0" borderId="12" xfId="0" applyNumberFormat="1" applyFont="1" applyBorder="1" applyAlignment="1">
      <alignment horizontal="center" vertical="center" wrapText="1"/>
    </xf>
    <xf numFmtId="4" fontId="7" fillId="0" borderId="12" xfId="0" applyNumberFormat="1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/>
    <xf numFmtId="177" fontId="6" fillId="0" borderId="1" xfId="0" applyNumberFormat="1" applyFont="1" applyBorder="1" applyAlignment="1">
      <alignment vertical="center"/>
    </xf>
    <xf numFmtId="177" fontId="19" fillId="0" borderId="0" xfId="10" applyNumberFormat="1" applyFont="1" applyFill="1" applyBorder="1" applyAlignment="1">
      <alignment horizontal="right" wrapText="1"/>
    </xf>
    <xf numFmtId="2" fontId="0" fillId="0" borderId="1" xfId="0" applyNumberFormat="1" applyBorder="1"/>
    <xf numFmtId="181" fontId="19" fillId="0" borderId="1" xfId="4" applyNumberFormat="1" applyFont="1" applyFill="1" applyBorder="1" applyAlignment="1">
      <alignment horizontal="right" wrapText="1"/>
    </xf>
    <xf numFmtId="0" fontId="15" fillId="0" borderId="14" xfId="7" applyFont="1" applyFill="1" applyBorder="1" applyAlignment="1">
      <alignment horizontal="center" vertical="center"/>
    </xf>
    <xf numFmtId="0" fontId="15" fillId="0" borderId="41" xfId="7" applyFont="1" applyFill="1" applyBorder="1" applyAlignment="1">
      <alignment horizontal="center" vertical="center"/>
    </xf>
    <xf numFmtId="0" fontId="15" fillId="0" borderId="42" xfId="7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14" fontId="7" fillId="0" borderId="19" xfId="0" applyNumberFormat="1" applyFont="1" applyFill="1" applyBorder="1" applyAlignment="1">
      <alignment horizontal="center" vertical="center" wrapText="1"/>
    </xf>
    <xf numFmtId="14" fontId="7" fillId="0" borderId="25" xfId="0" applyNumberFormat="1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0" fillId="0" borderId="1" xfId="6" applyFont="1" applyFill="1" applyBorder="1" applyAlignment="1">
      <alignment wrapText="1"/>
    </xf>
    <xf numFmtId="0" fontId="10" fillId="0" borderId="1" xfId="8" applyFont="1" applyFill="1" applyBorder="1" applyAlignment="1">
      <alignment wrapText="1"/>
    </xf>
    <xf numFmtId="0" fontId="21" fillId="0" borderId="1" xfId="6" applyFont="1" applyFill="1" applyBorder="1" applyAlignment="1">
      <alignment wrapText="1"/>
    </xf>
    <xf numFmtId="0" fontId="10" fillId="0" borderId="40" xfId="6" applyFont="1" applyFill="1" applyBorder="1" applyAlignment="1">
      <alignment wrapText="1"/>
    </xf>
    <xf numFmtId="0" fontId="0" fillId="0" borderId="0" xfId="0" applyFont="1"/>
    <xf numFmtId="0" fontId="7" fillId="0" borderId="44" xfId="0" applyFont="1" applyBorder="1" applyAlignment="1">
      <alignment horizontal="center" vertical="center" wrapText="1"/>
    </xf>
    <xf numFmtId="4" fontId="7" fillId="0" borderId="45" xfId="0" applyNumberFormat="1" applyFont="1" applyBorder="1" applyAlignment="1">
      <alignment horizontal="center" vertical="center" wrapText="1"/>
    </xf>
    <xf numFmtId="4" fontId="6" fillId="0" borderId="46" xfId="0" applyNumberFormat="1" applyFont="1" applyBorder="1" applyAlignment="1">
      <alignment horizontal="center" vertical="center" wrapText="1"/>
    </xf>
    <xf numFmtId="4" fontId="7" fillId="0" borderId="23" xfId="0" applyNumberFormat="1" applyFont="1" applyBorder="1" applyAlignment="1">
      <alignment horizontal="center" vertical="center" wrapText="1"/>
    </xf>
    <xf numFmtId="4" fontId="6" fillId="0" borderId="21" xfId="0" applyNumberFormat="1" applyFont="1" applyBorder="1" applyAlignment="1">
      <alignment horizontal="center" vertical="center" wrapText="1"/>
    </xf>
    <xf numFmtId="0" fontId="10" fillId="0" borderId="1" xfId="9" applyFont="1" applyFill="1" applyBorder="1" applyAlignment="1">
      <alignment wrapText="1"/>
    </xf>
    <xf numFmtId="0" fontId="5" fillId="0" borderId="0" xfId="0" applyFont="1"/>
    <xf numFmtId="0" fontId="5" fillId="0" borderId="1" xfId="9" applyFont="1" applyFill="1" applyBorder="1" applyAlignment="1">
      <alignment wrapText="1"/>
    </xf>
    <xf numFmtId="0" fontId="22" fillId="0" borderId="0" xfId="0" applyFont="1"/>
    <xf numFmtId="0" fontId="10" fillId="0" borderId="26" xfId="4" applyFont="1" applyFill="1" applyBorder="1" applyAlignment="1">
      <alignment wrapText="1"/>
    </xf>
    <xf numFmtId="0" fontId="10" fillId="0" borderId="27" xfId="4" applyFont="1" applyFill="1" applyBorder="1" applyAlignment="1">
      <alignment wrapText="1"/>
    </xf>
    <xf numFmtId="0" fontId="5" fillId="0" borderId="27" xfId="4" applyFont="1" applyFill="1" applyBorder="1" applyAlignment="1">
      <alignment wrapText="1"/>
    </xf>
    <xf numFmtId="0" fontId="23" fillId="0" borderId="0" xfId="0" applyFont="1"/>
    <xf numFmtId="0" fontId="10" fillId="0" borderId="28" xfId="4" applyFont="1" applyFill="1" applyBorder="1" applyAlignment="1">
      <alignment wrapText="1"/>
    </xf>
    <xf numFmtId="0" fontId="10" fillId="0" borderId="0" xfId="6" applyFont="1" applyFill="1" applyBorder="1" applyAlignment="1">
      <alignment wrapText="1"/>
    </xf>
    <xf numFmtId="0" fontId="24" fillId="0" borderId="0" xfId="0" applyFont="1"/>
  </cellXfs>
  <cellStyles count="12">
    <cellStyle name="Обычный" xfId="0" builtinId="0"/>
    <cellStyle name="Обычный 2 2" xfId="1"/>
    <cellStyle name="Обычный_Nastya_Otkrit" xfId="2"/>
    <cellStyle name="Обычный_Відкр_2" xfId="3"/>
    <cellStyle name="Обычный_Доходність" xfId="4"/>
    <cellStyle name="Обычный_З_2_28.10" xfId="5"/>
    <cellStyle name="Обычный_Лист1" xfId="6"/>
    <cellStyle name="Обычный_Лист2" xfId="7"/>
    <cellStyle name="Обычный_Основні показники" xfId="8"/>
    <cellStyle name="Обычный_Структура активів" xfId="9"/>
    <cellStyle name="Обычный_ЧВО" xfId="10"/>
    <cellStyle name="Процентный 2" xfId="11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663113006396587"/>
          <c:y val="0.13786035931945914"/>
          <c:w val="0.37846481876332622"/>
          <c:h val="0.7304541426628059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9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4060854333506714E-2"/>
                  <c:y val="-1.12192287103115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015591334665245E-2"/>
                  <c:y val="-1.29378490474651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2158756274868626"/>
                  <c:y val="2.26350647718380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6800418604390825E-2"/>
                  <c:y val="-6.86192474786870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7396985824533056E-2"/>
                  <c:y val="-5.59430335523097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514043953461039"/>
                  <c:y val="-1.3422621889326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'NPF Asset Structure'!$G$2:$Q$2</c:f>
              <c:strCache>
                <c:ptCount val="6"/>
                <c:pt idx="0">
                  <c:v>Securities in the fund’s assets, %</c:v>
                </c:pt>
                <c:pt idx="1">
                  <c:v>Cash in the fund's assets,%</c:v>
                </c:pt>
                <c:pt idx="2">
                  <c:v>Real estate in the fund's assets,%</c:v>
                </c:pt>
                <c:pt idx="3">
                  <c:v>Bank metals in the fund's assets,%</c:v>
                </c:pt>
                <c:pt idx="4">
                  <c:v>Other invesments in the fund's assets,%    </c:v>
                </c:pt>
                <c:pt idx="5">
                  <c:v>Accounts receivable in the fund's assets,%   </c:v>
                </c:pt>
              </c:strCache>
            </c:strRef>
          </c:cat>
          <c:val>
            <c:numRef>
              <c:f>'NPF Asset Structure'!$G$59:$Q$59</c:f>
              <c:numCache>
                <c:formatCode>0.00%</c:formatCode>
                <c:ptCount val="6"/>
                <c:pt idx="0">
                  <c:v>0.69118603562094061</c:v>
                </c:pt>
                <c:pt idx="1">
                  <c:v>0.26057474581201612</c:v>
                </c:pt>
                <c:pt idx="2">
                  <c:v>1.6028675034500027E-2</c:v>
                </c:pt>
                <c:pt idx="3">
                  <c:v>5.0147337194269385E-3</c:v>
                </c:pt>
                <c:pt idx="4">
                  <c:v>7.0105593502908974E-3</c:v>
                </c:pt>
                <c:pt idx="5">
                  <c:v>2.0185250462825578E-2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279317697228145E-2"/>
          <c:y val="0.89300590962157123"/>
          <c:w val="0.97761194029850751"/>
          <c:h val="9.25927786473979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0" baseline="0">
                <a:effectLst/>
              </a:rPr>
              <a:t>Rates of Return: NPF, Bank Deposits,</a:t>
            </a:r>
            <a:endParaRPr lang="ru-RU" sz="1400">
              <a:effectLst/>
            </a:endParaRP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0" baseline="0">
                <a:effectLst/>
              </a:rPr>
              <a:t>OVDP for the Month</a:t>
            </a:r>
            <a:endParaRPr lang="ru-RU" sz="1400">
              <a:effectLst/>
            </a:endParaRPr>
          </a:p>
        </c:rich>
      </c:tx>
      <c:layout>
        <c:manualLayout>
          <c:xMode val="edge"/>
          <c:yMode val="edge"/>
          <c:x val="0.3176808516912914"/>
          <c:y val="5.208537612043777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976525081658723"/>
          <c:y val="6.3343126644727896E-2"/>
          <c:w val="0.60878477758753036"/>
          <c:h val="0.920821378076136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53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4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8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9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'RoR(chart)'!$A$2:$A$60</c:f>
              <c:strCache>
                <c:ptCount val="59"/>
                <c:pt idx="0">
                  <c:v>NES "ONPF "VSI"</c:v>
                </c:pt>
                <c:pt idx="1">
                  <c:v>ONPF "RESERV"</c:v>
                </c:pt>
                <c:pt idx="2">
                  <c:v>ONPF "LAURUS"</c:v>
                </c:pt>
                <c:pt idx="3">
                  <c:v>CPF "STYROL"</c:v>
                </c:pt>
                <c:pt idx="4">
                  <c:v>ONPF "КREMIN"</c:v>
                </c:pt>
                <c:pt idx="5">
                  <c:v>NES "HIRNYCHO-METALURHIINYI PPF"</c:v>
                </c:pt>
                <c:pt idx="6">
                  <c:v>ONPF "UKRAINSKA OSHCHADNA SKARBNYTSIA"</c:v>
                </c:pt>
                <c:pt idx="7">
                  <c:v>ONPF "INITSIATYVA"</c:v>
                </c:pt>
                <c:pt idx="8">
                  <c:v>NES ONPF “NATSIONALNYI”</c:v>
                </c:pt>
                <c:pt idx="9">
                  <c:v>ONPF "UKRAINSKYI PENSIINYI FOND"</c:v>
                </c:pt>
                <c:pt idx="10">
                  <c:v>NES "NPPF "PERSHYI PROFSPILKOVYI"</c:v>
                </c:pt>
                <c:pt idx="11">
                  <c:v>NPO ONPF "DOVIRA-UKRAINA"</c:v>
                </c:pt>
                <c:pt idx="12">
                  <c:v>ONPF "UKRAINA"</c:v>
                </c:pt>
                <c:pt idx="13">
                  <c:v>ONPF  "KONSTANTA"</c:v>
                </c:pt>
                <c:pt idx="14">
                  <c:v>ONPF "VSEUKRAINSKYI PENSIINYI FOND"</c:v>
                </c:pt>
                <c:pt idx="15">
                  <c:v>NES ONPF "DNISTER"</c:v>
                </c:pt>
                <c:pt idx="16">
                  <c:v>ONPF "PRYCHETNIST"</c:v>
                </c:pt>
                <c:pt idx="17">
                  <c:v>ONPF «STOLYCHNYI RESERV»</c:v>
                </c:pt>
                <c:pt idx="18">
                  <c:v>NES ONPF "UKRAINSKYI PENSIINYI KAPITAL"</c:v>
                </c:pt>
                <c:pt idx="19">
                  <c:v>PNPF of the NPEU</c:v>
                </c:pt>
                <c:pt idx="20">
                  <c:v>NES "ONPF "UKRAINSKYI PENSIINYI KONTRAKT"</c:v>
                </c:pt>
                <c:pt idx="21">
                  <c:v>NES "ONPF "RESERV RIVNENSHCHYNY"</c:v>
                </c:pt>
                <c:pt idx="22">
                  <c:v>NES "ONPF "FOND PENSIINYKH  ZAOSHCHADZHEN"</c:v>
                </c:pt>
                <c:pt idx="23">
                  <c:v>NES "OPPF "KHLIBNYI"</c:v>
                </c:pt>
                <c:pt idx="24">
                  <c:v>ONPF "DZHERELO"</c:v>
                </c:pt>
                <c:pt idx="25">
                  <c:v>NES "ONPF "АRТА"</c:v>
                </c:pt>
                <c:pt idx="26">
                  <c:v>CNPF of the UCCI</c:v>
                </c:pt>
                <c:pt idx="27">
                  <c:v>ONPF "POKROVA"</c:v>
                </c:pt>
                <c:pt idx="28">
                  <c:v>PNPF "МAHISTRAL"</c:v>
                </c:pt>
                <c:pt idx="29">
                  <c:v>NES "ONPF "NADIIA"</c:v>
                </c:pt>
                <c:pt idx="30">
                  <c:v>ONPF "ЕMERYT-UKRAINA"</c:v>
                </c:pt>
                <c:pt idx="31">
                  <c:v>PNPF "SHAKHTAR"</c:v>
                </c:pt>
                <c:pt idx="32">
                  <c:v>NES "OPF "SOTSIALNYI STANDART"</c:v>
                </c:pt>
                <c:pt idx="33">
                  <c:v>NES "ONPF "ZOLOTYI VIK"</c:v>
                </c:pt>
                <c:pt idx="34">
                  <c:v>OPF "ОТP PENSIIA"</c:v>
                </c:pt>
                <c:pt idx="35">
                  <c:v>NES ONPF "PRYKARPATTIA"</c:v>
                </c:pt>
                <c:pt idx="36">
                  <c:v>ONPF "NADIINA PERSPEKTYVA"</c:v>
                </c:pt>
                <c:pt idx="37">
                  <c:v>ONPF "ZOLOTA OSIN"</c:v>
                </c:pt>
                <c:pt idx="38">
                  <c:v>NES "OPF "SOTSIALNA PERSPEKTYVA"</c:v>
                </c:pt>
                <c:pt idx="39">
                  <c:v>OPF "FARMATSEVTYCHNYI"</c:v>
                </c:pt>
                <c:pt idx="40">
                  <c:v>NES "ONPF "YEVROPA"</c:v>
                </c:pt>
                <c:pt idx="41">
                  <c:v>NES "OPF "DYNASTIIA"</c:v>
                </c:pt>
                <c:pt idx="42">
                  <c:v>NPO "OPF "SOTSIALNI HARANTII"</c:v>
                </c:pt>
                <c:pt idx="43">
                  <c:v>NES "NCPF OJSC "UKREKSIMBANK"</c:v>
                </c:pt>
                <c:pt idx="44">
                  <c:v>NES "ONPF "VZAIEMODOPOMOGA"</c:v>
                </c:pt>
                <c:pt idx="45">
                  <c:v>OPF "PRYVATFOND"</c:v>
                </c:pt>
                <c:pt idx="46">
                  <c:v>CNPF  "UKRAINSKA PENSIINA FUNDATSIIA"</c:v>
                </c:pt>
                <c:pt idx="47">
                  <c:v>ONPF "YEVROPEISKYI VYBIR"</c:v>
                </c:pt>
                <c:pt idx="48">
                  <c:v>ONPF "SOTSIALNA PIDTRYMKA"</c:v>
                </c:pt>
                <c:pt idx="49">
                  <c:v>ONPF "PENSIINA OPIKA"</c:v>
                </c:pt>
                <c:pt idx="50">
                  <c:v>ONPF "UKRAINSKA PENSIINA SPILKA"</c:v>
                </c:pt>
                <c:pt idx="51">
                  <c:v>NPF "OPF "FRIFLAIT"</c:v>
                </c:pt>
                <c:pt idx="52">
                  <c:v>ONPF "NIКА"</c:v>
                </c:pt>
                <c:pt idx="53">
                  <c:v>NPF average rates of return</c:v>
                </c:pt>
                <c:pt idx="54">
                  <c:v>EUR deposit</c:v>
                </c:pt>
                <c:pt idx="55">
                  <c:v>USD deposit</c:v>
                </c:pt>
                <c:pt idx="56">
                  <c:v>UAH deposit</c:v>
                </c:pt>
                <c:pt idx="57">
                  <c:v>"Gold" deposit (at the official gold exchange rate)</c:v>
                </c:pt>
                <c:pt idx="58">
                  <c:v>OVDP in UAH (annual)</c:v>
                </c:pt>
              </c:strCache>
            </c:strRef>
          </c:cat>
          <c:val>
            <c:numRef>
              <c:f>'RoR(chart)'!$B$2:$B$60</c:f>
              <c:numCache>
                <c:formatCode>0.00%</c:formatCode>
                <c:ptCount val="59"/>
                <c:pt idx="0">
                  <c:v>-1.5651836666851326E-2</c:v>
                </c:pt>
                <c:pt idx="1">
                  <c:v>-6.804825239715373E-3</c:v>
                </c:pt>
                <c:pt idx="2">
                  <c:v>-4.407656492498524E-3</c:v>
                </c:pt>
                <c:pt idx="3">
                  <c:v>-3.4089698519228495E-3</c:v>
                </c:pt>
                <c:pt idx="4">
                  <c:v>-2.0363738501508744E-3</c:v>
                </c:pt>
                <c:pt idx="5">
                  <c:v>-3.0126531432006498E-4</c:v>
                </c:pt>
                <c:pt idx="6">
                  <c:v>-2.1845985800106327E-4</c:v>
                </c:pt>
                <c:pt idx="7">
                  <c:v>0</c:v>
                </c:pt>
                <c:pt idx="8">
                  <c:v>7.1411568674140113E-4</c:v>
                </c:pt>
                <c:pt idx="9">
                  <c:v>7.6687116564433389E-4</c:v>
                </c:pt>
                <c:pt idx="10">
                  <c:v>2.0520574576088357E-3</c:v>
                </c:pt>
                <c:pt idx="11">
                  <c:v>2.1308980213090578E-3</c:v>
                </c:pt>
                <c:pt idx="12">
                  <c:v>2.1495942092564224E-3</c:v>
                </c:pt>
                <c:pt idx="13">
                  <c:v>2.4891101431239182E-3</c:v>
                </c:pt>
                <c:pt idx="14">
                  <c:v>2.8079775361797843E-3</c:v>
                </c:pt>
                <c:pt idx="15">
                  <c:v>2.8371569730472057E-3</c:v>
                </c:pt>
                <c:pt idx="16">
                  <c:v>3.5133136094673834E-3</c:v>
                </c:pt>
                <c:pt idx="17">
                  <c:v>3.7193084410866994E-3</c:v>
                </c:pt>
                <c:pt idx="18">
                  <c:v>4.0008535154165692E-3</c:v>
                </c:pt>
                <c:pt idx="19">
                  <c:v>4.0543653536051494E-3</c:v>
                </c:pt>
                <c:pt idx="20">
                  <c:v>4.237288135593209E-3</c:v>
                </c:pt>
                <c:pt idx="21">
                  <c:v>4.3712700240812197E-3</c:v>
                </c:pt>
                <c:pt idx="22">
                  <c:v>4.6728971962615162E-3</c:v>
                </c:pt>
                <c:pt idx="23">
                  <c:v>4.909560723514339E-3</c:v>
                </c:pt>
                <c:pt idx="24">
                  <c:v>4.9999999999998934E-3</c:v>
                </c:pt>
                <c:pt idx="25">
                  <c:v>5.1948051948051965E-3</c:v>
                </c:pt>
                <c:pt idx="26">
                  <c:v>5.2986512524084706E-3</c:v>
                </c:pt>
                <c:pt idx="27">
                  <c:v>5.6499170168438084E-3</c:v>
                </c:pt>
                <c:pt idx="28">
                  <c:v>5.7803468208093012E-3</c:v>
                </c:pt>
                <c:pt idx="29">
                  <c:v>5.9251437287339837E-3</c:v>
                </c:pt>
                <c:pt idx="30">
                  <c:v>6.0446859002103448E-3</c:v>
                </c:pt>
                <c:pt idx="31">
                  <c:v>6.2500000000000888E-3</c:v>
                </c:pt>
                <c:pt idx="32">
                  <c:v>6.5359477124182774E-3</c:v>
                </c:pt>
                <c:pt idx="33">
                  <c:v>6.828978622327897E-3</c:v>
                </c:pt>
                <c:pt idx="34">
                  <c:v>6.8965517241379448E-3</c:v>
                </c:pt>
                <c:pt idx="35">
                  <c:v>7.0171015588889052E-3</c:v>
                </c:pt>
                <c:pt idx="36">
                  <c:v>7.194244604316502E-3</c:v>
                </c:pt>
                <c:pt idx="37">
                  <c:v>8.6956521739129933E-3</c:v>
                </c:pt>
                <c:pt idx="38">
                  <c:v>8.7463556851310464E-3</c:v>
                </c:pt>
                <c:pt idx="39">
                  <c:v>8.8805565148750709E-3</c:v>
                </c:pt>
                <c:pt idx="40">
                  <c:v>9.6409289570658085E-3</c:v>
                </c:pt>
                <c:pt idx="41">
                  <c:v>9.9800399201597223E-3</c:v>
                </c:pt>
                <c:pt idx="42">
                  <c:v>1.0145441645973641E-2</c:v>
                </c:pt>
                <c:pt idx="43">
                  <c:v>1.0839961762530992E-2</c:v>
                </c:pt>
                <c:pt idx="44">
                  <c:v>1.1499647969960058E-2</c:v>
                </c:pt>
                <c:pt idx="45">
                  <c:v>1.3937991472220412E-2</c:v>
                </c:pt>
                <c:pt idx="46">
                  <c:v>1.7316017316017396E-2</c:v>
                </c:pt>
                <c:pt idx="47">
                  <c:v>1.8314833501513528E-2</c:v>
                </c:pt>
                <c:pt idx="48">
                  <c:v>2.0741150442477929E-2</c:v>
                </c:pt>
                <c:pt idx="49">
                  <c:v>2.3740027242654227E-2</c:v>
                </c:pt>
                <c:pt idx="50">
                  <c:v>2.5477707006369421E-2</c:v>
                </c:pt>
                <c:pt idx="51">
                  <c:v>3.4482758620689724E-2</c:v>
                </c:pt>
                <c:pt idx="52">
                  <c:v>4.620811287477955E-2</c:v>
                </c:pt>
                <c:pt idx="53">
                  <c:v>7.0728454369945112E-3</c:v>
                </c:pt>
                <c:pt idx="54">
                  <c:v>4.7591300477074494E-3</c:v>
                </c:pt>
                <c:pt idx="55">
                  <c:v>3.3093031475915247E-2</c:v>
                </c:pt>
                <c:pt idx="56">
                  <c:v>8.3287671232876708E-3</c:v>
                </c:pt>
                <c:pt idx="57">
                  <c:v>2.6145225094307945E-2</c:v>
                </c:pt>
                <c:pt idx="58">
                  <c:v>0.12089999999999999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92276792"/>
        <c:axId val="492281888"/>
      </c:barChart>
      <c:catAx>
        <c:axId val="492276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92281888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492281888"/>
        <c:scaling>
          <c:orientation val="minMax"/>
          <c:max val="0.13"/>
          <c:min val="-0.0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92276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33" r="0.75000000000000033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62</xdr:row>
      <xdr:rowOff>76200</xdr:rowOff>
    </xdr:from>
    <xdr:to>
      <xdr:col>6</xdr:col>
      <xdr:colOff>114300</xdr:colOff>
      <xdr:row>88</xdr:row>
      <xdr:rowOff>0</xdr:rowOff>
    </xdr:to>
    <xdr:graphicFrame macro="">
      <xdr:nvGraphicFramePr>
        <xdr:cNvPr id="4098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76200</xdr:rowOff>
    </xdr:from>
    <xdr:to>
      <xdr:col>18</xdr:col>
      <xdr:colOff>228600</xdr:colOff>
      <xdr:row>88</xdr:row>
      <xdr:rowOff>152400</xdr:rowOff>
    </xdr:to>
    <xdr:graphicFrame macro="">
      <xdr:nvGraphicFramePr>
        <xdr:cNvPr id="204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K61"/>
  <sheetViews>
    <sheetView tabSelected="1" topLeftCell="F1" zoomScaleNormal="100" workbookViewId="0">
      <selection activeCell="K64" sqref="K64"/>
    </sheetView>
  </sheetViews>
  <sheetFormatPr defaultRowHeight="14.25" x14ac:dyDescent="0.2"/>
  <cols>
    <col min="1" max="1" width="6" style="8" customWidth="1"/>
    <col min="2" max="2" width="11.5703125" style="8" customWidth="1"/>
    <col min="3" max="3" width="13.7109375" style="8" bestFit="1" customWidth="1"/>
    <col min="4" max="4" width="111.7109375" style="6" bestFit="1" customWidth="1"/>
    <col min="5" max="5" width="19.140625" style="51" bestFit="1" customWidth="1"/>
    <col min="6" max="6" width="19" style="51" bestFit="1" customWidth="1"/>
    <col min="7" max="7" width="16" style="51" bestFit="1" customWidth="1"/>
    <col min="8" max="8" width="17" style="83" customWidth="1"/>
    <col min="9" max="9" width="15.140625" style="6" customWidth="1"/>
    <col min="10" max="10" width="55.42578125" style="6" bestFit="1" customWidth="1"/>
    <col min="11" max="11" width="57.28515625" style="6" bestFit="1" customWidth="1"/>
    <col min="12" max="16384" width="9.140625" style="6"/>
  </cols>
  <sheetData>
    <row r="1" spans="1:11" s="3" customFormat="1" ht="18.75" thickBot="1" x14ac:dyDescent="0.25">
      <c r="A1" s="30" t="s">
        <v>65</v>
      </c>
      <c r="B1" s="30"/>
      <c r="C1" s="30"/>
      <c r="D1" s="30"/>
      <c r="E1" s="49"/>
      <c r="F1" s="49"/>
      <c r="G1" s="49"/>
      <c r="H1" s="78"/>
    </row>
    <row r="2" spans="1:11" ht="60.75" thickBot="1" x14ac:dyDescent="0.25">
      <c r="A2" s="4" t="s">
        <v>66</v>
      </c>
      <c r="B2" s="32" t="s">
        <v>67</v>
      </c>
      <c r="C2" s="32" t="s">
        <v>68</v>
      </c>
      <c r="D2" s="5" t="s">
        <v>69</v>
      </c>
      <c r="E2" s="92" t="s">
        <v>70</v>
      </c>
      <c r="F2" s="93" t="s">
        <v>71</v>
      </c>
      <c r="G2" s="26" t="s">
        <v>72</v>
      </c>
      <c r="H2" s="79" t="s">
        <v>73</v>
      </c>
      <c r="I2" s="77" t="s">
        <v>74</v>
      </c>
      <c r="J2" s="77" t="s">
        <v>75</v>
      </c>
      <c r="K2" s="77" t="s">
        <v>76</v>
      </c>
    </row>
    <row r="3" spans="1:11" x14ac:dyDescent="0.2">
      <c r="A3" s="7">
        <v>1</v>
      </c>
      <c r="B3" s="112" t="s">
        <v>13</v>
      </c>
      <c r="C3" s="112" t="s">
        <v>78</v>
      </c>
      <c r="D3" s="112" t="s">
        <v>79</v>
      </c>
      <c r="E3" s="50">
        <v>322444073.74000001</v>
      </c>
      <c r="F3" s="50">
        <v>1026053.06</v>
      </c>
      <c r="G3" s="50">
        <v>0.31922698603807476</v>
      </c>
      <c r="H3" s="80">
        <v>57534300</v>
      </c>
      <c r="I3" s="91">
        <v>5.6044</v>
      </c>
      <c r="J3" s="6" t="s">
        <v>139</v>
      </c>
    </row>
    <row r="4" spans="1:11" x14ac:dyDescent="0.2">
      <c r="A4" s="7">
        <v>2</v>
      </c>
      <c r="B4" s="112" t="s">
        <v>7</v>
      </c>
      <c r="C4" s="112" t="s">
        <v>80</v>
      </c>
      <c r="D4" s="112" t="s">
        <v>81</v>
      </c>
      <c r="E4" s="50">
        <v>318079799.47000003</v>
      </c>
      <c r="F4" s="50">
        <v>6962254.75</v>
      </c>
      <c r="G4" s="50">
        <v>2.2378213212841871</v>
      </c>
      <c r="H4" s="80">
        <v>54454217</v>
      </c>
      <c r="I4" s="91">
        <v>5.84</v>
      </c>
      <c r="K4" s="6" t="s">
        <v>140</v>
      </c>
    </row>
    <row r="5" spans="1:11" x14ac:dyDescent="0.2">
      <c r="A5" s="7">
        <v>3</v>
      </c>
      <c r="B5" s="113" t="s">
        <v>61</v>
      </c>
      <c r="C5" s="113" t="s">
        <v>80</v>
      </c>
      <c r="D5" s="112" t="s">
        <v>82</v>
      </c>
      <c r="E5" s="68">
        <v>285979772.06</v>
      </c>
      <c r="F5" s="94">
        <v>6876500.3600000143</v>
      </c>
      <c r="G5" s="98">
        <v>2.4637835013956249</v>
      </c>
      <c r="H5" s="95">
        <v>30216756</v>
      </c>
      <c r="I5" s="97">
        <v>9.4642999999999997</v>
      </c>
      <c r="K5" s="116" t="s">
        <v>141</v>
      </c>
    </row>
    <row r="6" spans="1:11" x14ac:dyDescent="0.2">
      <c r="A6" s="7">
        <v>4</v>
      </c>
      <c r="B6" s="112" t="s">
        <v>10</v>
      </c>
      <c r="C6" s="112" t="s">
        <v>80</v>
      </c>
      <c r="D6" s="112" t="s">
        <v>83</v>
      </c>
      <c r="E6" s="68">
        <v>216297436.63</v>
      </c>
      <c r="F6" s="68">
        <v>1127804.68</v>
      </c>
      <c r="G6" s="50">
        <v>0.52414677191161729</v>
      </c>
      <c r="H6" s="81">
        <v>32088706</v>
      </c>
      <c r="I6" s="91">
        <v>6.7405999999999997</v>
      </c>
      <c r="J6" s="6" t="s">
        <v>139</v>
      </c>
    </row>
    <row r="7" spans="1:11" x14ac:dyDescent="0.2">
      <c r="A7" s="7">
        <v>5</v>
      </c>
      <c r="B7" s="112" t="s">
        <v>9</v>
      </c>
      <c r="C7" s="112" t="s">
        <v>80</v>
      </c>
      <c r="D7" s="112" t="s">
        <v>84</v>
      </c>
      <c r="E7" s="50">
        <v>185485357.16999999</v>
      </c>
      <c r="F7" s="50">
        <v>2687527.22</v>
      </c>
      <c r="G7" s="50">
        <v>1.4702183394272907</v>
      </c>
      <c r="H7" s="80">
        <v>45353590</v>
      </c>
      <c r="I7" s="91">
        <v>4.0898000000000003</v>
      </c>
      <c r="J7" s="6" t="s">
        <v>142</v>
      </c>
    </row>
    <row r="8" spans="1:11" x14ac:dyDescent="0.2">
      <c r="A8" s="7">
        <v>6</v>
      </c>
      <c r="B8" s="112" t="s">
        <v>8</v>
      </c>
      <c r="C8" s="112" t="s">
        <v>80</v>
      </c>
      <c r="D8" s="112" t="s">
        <v>85</v>
      </c>
      <c r="E8" s="50">
        <v>119009297.94</v>
      </c>
      <c r="F8" s="50">
        <v>2636283.9</v>
      </c>
      <c r="G8" s="50">
        <v>2.2653739114240352</v>
      </c>
      <c r="H8" s="80">
        <v>23511115</v>
      </c>
      <c r="I8" s="91">
        <v>5.0599999999999996</v>
      </c>
      <c r="K8" s="6" t="s">
        <v>140</v>
      </c>
    </row>
    <row r="9" spans="1:11" x14ac:dyDescent="0.2">
      <c r="A9" s="7">
        <v>7</v>
      </c>
      <c r="B9" s="112" t="s">
        <v>62</v>
      </c>
      <c r="C9" s="112" t="s">
        <v>86</v>
      </c>
      <c r="D9" s="112" t="s">
        <v>87</v>
      </c>
      <c r="E9" s="50">
        <v>97381009.680000007</v>
      </c>
      <c r="F9" s="50">
        <v>169439.29</v>
      </c>
      <c r="G9" s="50">
        <v>0.17429950912246284</v>
      </c>
      <c r="H9" s="80">
        <v>44685288</v>
      </c>
      <c r="I9" s="91">
        <v>2.1793</v>
      </c>
      <c r="K9" s="6" t="s">
        <v>143</v>
      </c>
    </row>
    <row r="10" spans="1:11" x14ac:dyDescent="0.2">
      <c r="A10" s="7">
        <v>8</v>
      </c>
      <c r="B10" s="112" t="s">
        <v>14</v>
      </c>
      <c r="C10" s="112" t="s">
        <v>80</v>
      </c>
      <c r="D10" s="112" t="s">
        <v>88</v>
      </c>
      <c r="E10" s="50">
        <v>74800908.920000002</v>
      </c>
      <c r="F10" s="50">
        <v>-804702.71</v>
      </c>
      <c r="G10" s="50">
        <v>-1.0643425701495062</v>
      </c>
      <c r="H10" s="80">
        <v>21050886</v>
      </c>
      <c r="I10" s="91">
        <v>3.5533000000000001</v>
      </c>
      <c r="K10" s="6" t="s">
        <v>144</v>
      </c>
    </row>
    <row r="11" spans="1:11" x14ac:dyDescent="0.2">
      <c r="A11" s="7">
        <v>9</v>
      </c>
      <c r="B11" s="112" t="s">
        <v>17</v>
      </c>
      <c r="C11" s="112" t="s">
        <v>80</v>
      </c>
      <c r="D11" s="112" t="s">
        <v>89</v>
      </c>
      <c r="E11" s="50">
        <v>61203769.700000003</v>
      </c>
      <c r="F11" s="50">
        <v>-438010.44</v>
      </c>
      <c r="G11" s="50">
        <v>-0.71057396299262621</v>
      </c>
      <c r="H11" s="80">
        <v>52951063</v>
      </c>
      <c r="I11" s="91">
        <v>1.1599999999999999</v>
      </c>
      <c r="K11" s="6" t="s">
        <v>140</v>
      </c>
    </row>
    <row r="12" spans="1:11" x14ac:dyDescent="0.2">
      <c r="A12" s="7">
        <v>10</v>
      </c>
      <c r="B12" s="112" t="s">
        <v>57</v>
      </c>
      <c r="C12" s="112" t="s">
        <v>80</v>
      </c>
      <c r="D12" s="112" t="s">
        <v>90</v>
      </c>
      <c r="E12" s="50">
        <v>58191196.32</v>
      </c>
      <c r="F12" s="50">
        <v>121056.26</v>
      </c>
      <c r="G12" s="50">
        <v>0.20846558984517571</v>
      </c>
      <c r="H12" s="80">
        <v>25473120</v>
      </c>
      <c r="I12" s="91">
        <v>2.2844000000000002</v>
      </c>
      <c r="J12" s="6" t="s">
        <v>145</v>
      </c>
    </row>
    <row r="13" spans="1:11" x14ac:dyDescent="0.2">
      <c r="A13" s="7">
        <v>11</v>
      </c>
      <c r="B13" s="112" t="s">
        <v>15</v>
      </c>
      <c r="C13" s="112" t="s">
        <v>86</v>
      </c>
      <c r="D13" s="112" t="s">
        <v>91</v>
      </c>
      <c r="E13" s="50">
        <v>57181009.289999999</v>
      </c>
      <c r="F13" s="50">
        <v>433374.94</v>
      </c>
      <c r="G13" s="50">
        <v>0.76368811663070346</v>
      </c>
      <c r="H13" s="80">
        <v>16417114</v>
      </c>
      <c r="I13" s="91">
        <v>3.48</v>
      </c>
      <c r="K13" s="6" t="s">
        <v>140</v>
      </c>
    </row>
    <row r="14" spans="1:11" x14ac:dyDescent="0.2">
      <c r="A14" s="7">
        <v>12</v>
      </c>
      <c r="B14" s="112" t="s">
        <v>11</v>
      </c>
      <c r="C14" s="112" t="s">
        <v>80</v>
      </c>
      <c r="D14" s="112" t="s">
        <v>92</v>
      </c>
      <c r="E14" s="50">
        <v>56883868.829999998</v>
      </c>
      <c r="F14" s="50">
        <v>943743.72</v>
      </c>
      <c r="G14" s="50">
        <v>1.6870604385389498</v>
      </c>
      <c r="H14" s="80">
        <v>12307376</v>
      </c>
      <c r="I14" s="91">
        <v>4.62</v>
      </c>
      <c r="K14" s="6" t="s">
        <v>140</v>
      </c>
    </row>
    <row r="15" spans="1:11" x14ac:dyDescent="0.2">
      <c r="A15" s="7">
        <v>13</v>
      </c>
      <c r="B15" s="112" t="s">
        <v>18</v>
      </c>
      <c r="C15" s="112" t="s">
        <v>80</v>
      </c>
      <c r="D15" s="112" t="s">
        <v>93</v>
      </c>
      <c r="E15" s="50">
        <v>37081839.100000001</v>
      </c>
      <c r="F15" s="50">
        <v>512648.65</v>
      </c>
      <c r="G15" s="50">
        <v>1.4018594442251242</v>
      </c>
      <c r="H15" s="80">
        <v>10710861</v>
      </c>
      <c r="I15" s="91">
        <v>3.46</v>
      </c>
      <c r="K15" s="6" t="s">
        <v>140</v>
      </c>
    </row>
    <row r="16" spans="1:11" x14ac:dyDescent="0.2">
      <c r="A16" s="7">
        <v>14</v>
      </c>
      <c r="B16" s="112" t="s">
        <v>16</v>
      </c>
      <c r="C16" s="112" t="s">
        <v>80</v>
      </c>
      <c r="D16" s="112" t="s">
        <v>94</v>
      </c>
      <c r="E16" s="50">
        <v>36790361.869999997</v>
      </c>
      <c r="F16" s="50">
        <v>360723.87</v>
      </c>
      <c r="G16" s="50">
        <v>0.99019339692587494</v>
      </c>
      <c r="H16" s="80">
        <v>15613828</v>
      </c>
      <c r="I16" s="91">
        <v>2.3563000000000001</v>
      </c>
      <c r="K16" s="6" t="s">
        <v>144</v>
      </c>
    </row>
    <row r="17" spans="1:11" x14ac:dyDescent="0.2">
      <c r="A17" s="7">
        <v>15</v>
      </c>
      <c r="B17" s="112" t="s">
        <v>59</v>
      </c>
      <c r="C17" s="112" t="s">
        <v>80</v>
      </c>
      <c r="D17" s="112" t="s">
        <v>95</v>
      </c>
      <c r="E17" s="50">
        <v>33695642.840000004</v>
      </c>
      <c r="F17" s="50">
        <v>-228546.39</v>
      </c>
      <c r="G17" s="50">
        <v>-0.67369742707921887</v>
      </c>
      <c r="H17" s="80">
        <v>28688383</v>
      </c>
      <c r="I17" s="91">
        <v>1.1745000000000001</v>
      </c>
      <c r="J17" s="6" t="s">
        <v>146</v>
      </c>
    </row>
    <row r="18" spans="1:11" x14ac:dyDescent="0.2">
      <c r="A18" s="7">
        <v>16</v>
      </c>
      <c r="B18" s="112" t="s">
        <v>58</v>
      </c>
      <c r="C18" s="112" t="s">
        <v>80</v>
      </c>
      <c r="D18" s="112" t="s">
        <v>96</v>
      </c>
      <c r="E18" s="50">
        <v>28271860.100000001</v>
      </c>
      <c r="F18" s="50">
        <v>128271.47</v>
      </c>
      <c r="G18" s="50">
        <v>0.45577510276450539</v>
      </c>
      <c r="H18" s="80">
        <v>13023719</v>
      </c>
      <c r="I18" s="91">
        <v>2.1707999999999998</v>
      </c>
      <c r="K18" s="6" t="s">
        <v>147</v>
      </c>
    </row>
    <row r="19" spans="1:11" x14ac:dyDescent="0.2">
      <c r="A19" s="7">
        <v>17</v>
      </c>
      <c r="B19" s="112" t="s">
        <v>20</v>
      </c>
      <c r="C19" s="112" t="s">
        <v>80</v>
      </c>
      <c r="D19" s="112" t="s">
        <v>97</v>
      </c>
      <c r="E19" s="50">
        <v>28117799.890000001</v>
      </c>
      <c r="F19" s="50">
        <v>109600.01</v>
      </c>
      <c r="G19" s="50">
        <v>0.39131400971707819</v>
      </c>
      <c r="H19" s="80">
        <v>7269882</v>
      </c>
      <c r="I19" s="91">
        <v>3.87</v>
      </c>
      <c r="K19" s="6" t="s">
        <v>140</v>
      </c>
    </row>
    <row r="20" spans="1:11" x14ac:dyDescent="0.2">
      <c r="A20" s="7">
        <v>18</v>
      </c>
      <c r="B20" s="112" t="s">
        <v>23</v>
      </c>
      <c r="C20" s="112" t="s">
        <v>80</v>
      </c>
      <c r="D20" s="112" t="s">
        <v>98</v>
      </c>
      <c r="E20" s="50">
        <v>18866556.289999999</v>
      </c>
      <c r="F20" s="50">
        <v>-10613.11</v>
      </c>
      <c r="G20" s="50">
        <v>-5.6221935477253737E-2</v>
      </c>
      <c r="H20" s="80">
        <v>3921372</v>
      </c>
      <c r="I20" s="91">
        <v>4.8112000000000004</v>
      </c>
      <c r="J20" s="6" t="s">
        <v>64</v>
      </c>
    </row>
    <row r="21" spans="1:11" x14ac:dyDescent="0.2">
      <c r="A21" s="7">
        <v>19</v>
      </c>
      <c r="B21" s="112" t="s">
        <v>12</v>
      </c>
      <c r="C21" s="112" t="s">
        <v>80</v>
      </c>
      <c r="D21" s="112" t="s">
        <v>99</v>
      </c>
      <c r="E21" s="50">
        <v>18309179.390000001</v>
      </c>
      <c r="F21" s="50">
        <v>1438675.12</v>
      </c>
      <c r="G21" s="50">
        <v>8.5277541025156438</v>
      </c>
      <c r="H21" s="80">
        <v>20442835</v>
      </c>
      <c r="I21" s="91">
        <v>0.9</v>
      </c>
      <c r="K21" s="6" t="s">
        <v>140</v>
      </c>
    </row>
    <row r="22" spans="1:11" x14ac:dyDescent="0.2">
      <c r="A22" s="7">
        <v>20</v>
      </c>
      <c r="B22" s="112" t="s">
        <v>53</v>
      </c>
      <c r="C22" s="112" t="s">
        <v>80</v>
      </c>
      <c r="D22" s="112" t="s">
        <v>100</v>
      </c>
      <c r="E22" s="50">
        <v>16285726.59</v>
      </c>
      <c r="F22" s="50">
        <v>66831.539999999994</v>
      </c>
      <c r="G22" s="50">
        <v>0.41205975989097965</v>
      </c>
      <c r="H22" s="80">
        <v>8652841</v>
      </c>
      <c r="I22" s="91">
        <v>1.8821000000000001</v>
      </c>
      <c r="J22" s="6" t="s">
        <v>148</v>
      </c>
    </row>
    <row r="23" spans="1:11" x14ac:dyDescent="0.2">
      <c r="A23" s="7">
        <v>21</v>
      </c>
      <c r="B23" s="112" t="s">
        <v>54</v>
      </c>
      <c r="C23" s="112" t="s">
        <v>80</v>
      </c>
      <c r="D23" s="112" t="s">
        <v>101</v>
      </c>
      <c r="E23" s="50">
        <v>9913073.7400000002</v>
      </c>
      <c r="F23" s="50">
        <v>81452.89</v>
      </c>
      <c r="G23" s="50">
        <v>0.82847875485354905</v>
      </c>
      <c r="H23" s="80">
        <v>3481228</v>
      </c>
      <c r="I23" s="91">
        <v>2.8475999999999999</v>
      </c>
      <c r="J23" s="6" t="s">
        <v>149</v>
      </c>
    </row>
    <row r="24" spans="1:11" x14ac:dyDescent="0.2">
      <c r="A24" s="7">
        <v>22</v>
      </c>
      <c r="B24" s="112" t="s">
        <v>55</v>
      </c>
      <c r="C24" s="114" t="s">
        <v>80</v>
      </c>
      <c r="D24" s="112" t="s">
        <v>102</v>
      </c>
      <c r="E24" s="50">
        <v>9845058.4000000004</v>
      </c>
      <c r="F24" s="50">
        <v>177262.87</v>
      </c>
      <c r="G24" s="50">
        <v>1.8335397087158043</v>
      </c>
      <c r="H24" s="80">
        <v>4877960</v>
      </c>
      <c r="I24" s="91">
        <v>2.0183</v>
      </c>
      <c r="J24" s="6" t="s">
        <v>150</v>
      </c>
    </row>
    <row r="25" spans="1:11" x14ac:dyDescent="0.2">
      <c r="A25" s="7">
        <v>23</v>
      </c>
      <c r="B25" s="112" t="s">
        <v>60</v>
      </c>
      <c r="C25" s="112" t="s">
        <v>80</v>
      </c>
      <c r="D25" s="112" t="s">
        <v>103</v>
      </c>
      <c r="E25" s="50">
        <v>8874106.2799999993</v>
      </c>
      <c r="F25" s="50">
        <v>-313820.48</v>
      </c>
      <c r="G25" s="50">
        <v>-3.4155744619801567</v>
      </c>
      <c r="H25" s="80">
        <v>29916437</v>
      </c>
      <c r="I25" s="91">
        <v>0.29659999999999997</v>
      </c>
      <c r="J25" s="6" t="s">
        <v>151</v>
      </c>
    </row>
    <row r="26" spans="1:11" x14ac:dyDescent="0.2">
      <c r="A26" s="7">
        <v>24</v>
      </c>
      <c r="B26" s="112" t="s">
        <v>27</v>
      </c>
      <c r="C26" s="112" t="s">
        <v>80</v>
      </c>
      <c r="D26" s="112" t="s">
        <v>104</v>
      </c>
      <c r="E26" s="50">
        <v>6901580.25</v>
      </c>
      <c r="F26" s="50">
        <v>23697.34</v>
      </c>
      <c r="G26" s="50">
        <v>0.34454410332496366</v>
      </c>
      <c r="H26" s="80">
        <v>1798660</v>
      </c>
      <c r="I26" s="91">
        <v>3.8371</v>
      </c>
      <c r="K26" s="6" t="s">
        <v>152</v>
      </c>
    </row>
    <row r="27" spans="1:11" x14ac:dyDescent="0.2">
      <c r="A27" s="7">
        <v>25</v>
      </c>
      <c r="B27" s="112" t="s">
        <v>25</v>
      </c>
      <c r="C27" s="112" t="s">
        <v>80</v>
      </c>
      <c r="D27" s="112" t="s">
        <v>105</v>
      </c>
      <c r="E27" s="50">
        <v>6806316.3700000001</v>
      </c>
      <c r="F27" s="50">
        <v>51632.160000000003</v>
      </c>
      <c r="G27" s="50">
        <v>0.76439043476763402</v>
      </c>
      <c r="H27" s="80">
        <v>2433778</v>
      </c>
      <c r="I27" s="91">
        <v>2.8</v>
      </c>
      <c r="K27" s="6" t="s">
        <v>140</v>
      </c>
    </row>
    <row r="28" spans="1:11" x14ac:dyDescent="0.2">
      <c r="A28" s="7">
        <v>26</v>
      </c>
      <c r="B28" s="112" t="s">
        <v>56</v>
      </c>
      <c r="C28" s="112" t="s">
        <v>80</v>
      </c>
      <c r="D28" s="112" t="s">
        <v>106</v>
      </c>
      <c r="E28" s="50">
        <v>6018374.8899999997</v>
      </c>
      <c r="F28" s="50">
        <v>-106124.18</v>
      </c>
      <c r="G28" s="50">
        <v>-1.7327813881111496</v>
      </c>
      <c r="H28" s="80">
        <v>1742291</v>
      </c>
      <c r="I28" s="91">
        <v>3.4542999999999999</v>
      </c>
      <c r="K28" s="6" t="s">
        <v>152</v>
      </c>
    </row>
    <row r="29" spans="1:11" x14ac:dyDescent="0.2">
      <c r="A29" s="7">
        <v>27</v>
      </c>
      <c r="B29" s="112" t="s">
        <v>21</v>
      </c>
      <c r="C29" s="112" t="s">
        <v>80</v>
      </c>
      <c r="D29" s="112" t="s">
        <v>107</v>
      </c>
      <c r="E29" s="50">
        <v>5111297.43</v>
      </c>
      <c r="F29" s="50">
        <v>57701.77</v>
      </c>
      <c r="G29" s="50">
        <v>1.1417963343747175</v>
      </c>
      <c r="H29" s="80">
        <v>1794780</v>
      </c>
      <c r="I29" s="91">
        <v>2.8479000000000001</v>
      </c>
      <c r="K29" s="6" t="s">
        <v>144</v>
      </c>
    </row>
    <row r="30" spans="1:11" x14ac:dyDescent="0.2">
      <c r="A30" s="7">
        <v>28</v>
      </c>
      <c r="B30" s="112" t="s">
        <v>19</v>
      </c>
      <c r="C30" s="112" t="s">
        <v>80</v>
      </c>
      <c r="D30" s="112" t="s">
        <v>108</v>
      </c>
      <c r="E30" s="50">
        <v>4945011.58</v>
      </c>
      <c r="F30" s="50">
        <v>130392.5</v>
      </c>
      <c r="G30" s="50">
        <v>2.7082620210112225</v>
      </c>
      <c r="H30" s="80">
        <v>5736342</v>
      </c>
      <c r="I30" s="91">
        <v>0.86199999999999999</v>
      </c>
      <c r="K30" s="6" t="s">
        <v>153</v>
      </c>
    </row>
    <row r="31" spans="1:11" x14ac:dyDescent="0.2">
      <c r="A31" s="7">
        <v>29</v>
      </c>
      <c r="B31" s="112" t="s">
        <v>24</v>
      </c>
      <c r="C31" s="112" t="s">
        <v>78</v>
      </c>
      <c r="D31" s="112" t="s">
        <v>109</v>
      </c>
      <c r="E31" s="50">
        <v>3473407.35</v>
      </c>
      <c r="F31" s="50">
        <v>11760.95</v>
      </c>
      <c r="G31" s="50">
        <v>0.339750183612054</v>
      </c>
      <c r="H31" s="80">
        <v>16642289</v>
      </c>
      <c r="I31" s="91">
        <v>0.2087</v>
      </c>
      <c r="K31" s="6" t="s">
        <v>152</v>
      </c>
    </row>
    <row r="32" spans="1:11" x14ac:dyDescent="0.2">
      <c r="A32" s="7">
        <v>30</v>
      </c>
      <c r="B32" s="112" t="s">
        <v>47</v>
      </c>
      <c r="C32" s="112" t="s">
        <v>80</v>
      </c>
      <c r="D32" s="112" t="s">
        <v>110</v>
      </c>
      <c r="E32" s="50">
        <v>3311601.17</v>
      </c>
      <c r="F32" s="50">
        <v>23504.959999999999</v>
      </c>
      <c r="G32" s="50">
        <v>0.71485012903561085</v>
      </c>
      <c r="H32" s="80">
        <v>1381808</v>
      </c>
      <c r="I32" s="91">
        <v>2.3965999999999998</v>
      </c>
      <c r="J32" s="6" t="s">
        <v>154</v>
      </c>
    </row>
    <row r="33" spans="1:11" x14ac:dyDescent="0.2">
      <c r="A33" s="7">
        <v>31</v>
      </c>
      <c r="B33" s="112" t="s">
        <v>51</v>
      </c>
      <c r="C33" s="112" t="s">
        <v>86</v>
      </c>
      <c r="D33" s="112" t="s">
        <v>111</v>
      </c>
      <c r="E33" s="50">
        <v>3172360.33</v>
      </c>
      <c r="F33" s="50">
        <v>10302.31</v>
      </c>
      <c r="G33" s="50">
        <v>0.32581027719409406</v>
      </c>
      <c r="H33" s="80">
        <v>985803</v>
      </c>
      <c r="I33" s="91">
        <v>3.22</v>
      </c>
      <c r="K33" s="6" t="s">
        <v>140</v>
      </c>
    </row>
    <row r="34" spans="1:11" x14ac:dyDescent="0.2">
      <c r="A34" s="7">
        <v>32</v>
      </c>
      <c r="B34" s="112" t="s">
        <v>26</v>
      </c>
      <c r="C34" s="112" t="s">
        <v>80</v>
      </c>
      <c r="D34" s="112" t="s">
        <v>112</v>
      </c>
      <c r="E34" s="50">
        <v>3158819.85</v>
      </c>
      <c r="F34" s="50">
        <v>33315.33</v>
      </c>
      <c r="G34" s="50">
        <v>1.0659184713001082</v>
      </c>
      <c r="H34" s="80">
        <v>1842189</v>
      </c>
      <c r="I34" s="91">
        <v>1.7146999999999999</v>
      </c>
      <c r="J34" s="6" t="s">
        <v>155</v>
      </c>
    </row>
    <row r="35" spans="1:11" x14ac:dyDescent="0.2">
      <c r="A35" s="7">
        <v>33</v>
      </c>
      <c r="B35" s="112" t="s">
        <v>29</v>
      </c>
      <c r="C35" s="112" t="s">
        <v>80</v>
      </c>
      <c r="D35" s="112" t="s">
        <v>113</v>
      </c>
      <c r="E35" s="50">
        <v>2637630.65</v>
      </c>
      <c r="F35" s="50">
        <v>7526.87</v>
      </c>
      <c r="G35" s="50">
        <v>0.28618148292231638</v>
      </c>
      <c r="H35" s="80">
        <v>1286586</v>
      </c>
      <c r="I35" s="91">
        <v>2.0501</v>
      </c>
      <c r="J35" s="6" t="s">
        <v>156</v>
      </c>
    </row>
    <row r="36" spans="1:11" x14ac:dyDescent="0.2">
      <c r="A36" s="7">
        <v>34</v>
      </c>
      <c r="B36" s="112" t="s">
        <v>50</v>
      </c>
      <c r="C36" s="112" t="s">
        <v>80</v>
      </c>
      <c r="D36" s="112" t="s">
        <v>114</v>
      </c>
      <c r="E36" s="50">
        <v>2286705.5299999998</v>
      </c>
      <c r="F36" s="50">
        <v>60179.6</v>
      </c>
      <c r="G36" s="50">
        <v>2.7028474804243245</v>
      </c>
      <c r="H36" s="80">
        <v>1416169</v>
      </c>
      <c r="I36" s="91">
        <v>1.61</v>
      </c>
      <c r="K36" s="6" t="s">
        <v>140</v>
      </c>
    </row>
    <row r="37" spans="1:11" x14ac:dyDescent="0.2">
      <c r="A37" s="7">
        <v>35</v>
      </c>
      <c r="B37" s="112" t="s">
        <v>52</v>
      </c>
      <c r="C37" s="112" t="s">
        <v>80</v>
      </c>
      <c r="D37" s="112" t="s">
        <v>115</v>
      </c>
      <c r="E37" s="50">
        <v>1804236.02</v>
      </c>
      <c r="F37" s="50">
        <v>41837.31</v>
      </c>
      <c r="G37" s="50">
        <v>2.3738845110707274</v>
      </c>
      <c r="H37" s="80">
        <v>3429720</v>
      </c>
      <c r="I37" s="91">
        <v>0.52610000000000001</v>
      </c>
      <c r="J37" s="6" t="s">
        <v>157</v>
      </c>
    </row>
    <row r="38" spans="1:11" x14ac:dyDescent="0.2">
      <c r="A38" s="7">
        <v>36</v>
      </c>
      <c r="B38" s="112" t="s">
        <v>34</v>
      </c>
      <c r="C38" s="112" t="s">
        <v>80</v>
      </c>
      <c r="D38" s="112" t="s">
        <v>116</v>
      </c>
      <c r="E38" s="50">
        <v>1287546.1000000001</v>
      </c>
      <c r="F38" s="50">
        <v>35139.64</v>
      </c>
      <c r="G38" s="50">
        <v>2.8057696221081443</v>
      </c>
      <c r="H38" s="80">
        <v>694107</v>
      </c>
      <c r="I38" s="91">
        <v>1.855</v>
      </c>
      <c r="K38" s="6" t="s">
        <v>153</v>
      </c>
    </row>
    <row r="39" spans="1:11" x14ac:dyDescent="0.2">
      <c r="A39" s="7">
        <v>37</v>
      </c>
      <c r="B39" s="112" t="s">
        <v>48</v>
      </c>
      <c r="C39" s="112" t="s">
        <v>80</v>
      </c>
      <c r="D39" s="112" t="s">
        <v>117</v>
      </c>
      <c r="E39" s="50">
        <v>1040191.06</v>
      </c>
      <c r="F39" s="50">
        <v>620.26</v>
      </c>
      <c r="G39" s="50">
        <v>5.9665007905195466E-2</v>
      </c>
      <c r="H39" s="80">
        <v>2474396</v>
      </c>
      <c r="I39" s="91">
        <v>0.4204</v>
      </c>
      <c r="J39" s="6" t="s">
        <v>156</v>
      </c>
    </row>
    <row r="40" spans="1:11" x14ac:dyDescent="0.2">
      <c r="A40" s="7">
        <v>38</v>
      </c>
      <c r="B40" s="112" t="s">
        <v>31</v>
      </c>
      <c r="C40" s="112" t="s">
        <v>86</v>
      </c>
      <c r="D40" s="112" t="s">
        <v>118</v>
      </c>
      <c r="E40" s="50">
        <v>924032.81</v>
      </c>
      <c r="F40" s="50">
        <v>1183.95</v>
      </c>
      <c r="G40" s="50">
        <v>0.12829294712463479</v>
      </c>
      <c r="H40" s="80">
        <v>464111</v>
      </c>
      <c r="I40" s="91">
        <v>1.9910000000000001</v>
      </c>
      <c r="K40" s="6" t="s">
        <v>144</v>
      </c>
    </row>
    <row r="41" spans="1:11" x14ac:dyDescent="0.2">
      <c r="A41" s="7">
        <v>39</v>
      </c>
      <c r="B41" s="112" t="s">
        <v>35</v>
      </c>
      <c r="C41" s="112" t="s">
        <v>80</v>
      </c>
      <c r="D41" s="112" t="s">
        <v>119</v>
      </c>
      <c r="E41" s="50">
        <v>813574.66</v>
      </c>
      <c r="F41" s="50">
        <v>-29484.51</v>
      </c>
      <c r="G41" s="50">
        <v>-3.4973239185572282</v>
      </c>
      <c r="H41" s="80">
        <v>378605</v>
      </c>
      <c r="I41" s="91">
        <v>2.15</v>
      </c>
      <c r="K41" s="6" t="s">
        <v>140</v>
      </c>
    </row>
    <row r="42" spans="1:11" x14ac:dyDescent="0.2">
      <c r="A42" s="7">
        <v>40</v>
      </c>
      <c r="B42" s="112" t="s">
        <v>46</v>
      </c>
      <c r="C42" s="112" t="s">
        <v>80</v>
      </c>
      <c r="D42" s="112" t="s">
        <v>120</v>
      </c>
      <c r="E42" s="50">
        <v>806188.78</v>
      </c>
      <c r="F42" s="50">
        <v>16388.349999999999</v>
      </c>
      <c r="G42" s="50">
        <v>2.0749988702842188</v>
      </c>
      <c r="H42" s="80">
        <v>728049</v>
      </c>
      <c r="I42" s="91">
        <v>1.1073</v>
      </c>
      <c r="K42" s="6" t="s">
        <v>144</v>
      </c>
    </row>
    <row r="43" spans="1:11" x14ac:dyDescent="0.2">
      <c r="A43" s="7">
        <v>41</v>
      </c>
      <c r="B43" s="112" t="s">
        <v>32</v>
      </c>
      <c r="C43" s="112" t="s">
        <v>86</v>
      </c>
      <c r="D43" s="112" t="s">
        <v>121</v>
      </c>
      <c r="E43" s="50">
        <v>642331.24</v>
      </c>
      <c r="F43" s="50">
        <v>1878.19</v>
      </c>
      <c r="G43" s="50">
        <v>0.29325959178427752</v>
      </c>
      <c r="H43" s="80">
        <v>346168</v>
      </c>
      <c r="I43" s="91">
        <v>1.8555999999999999</v>
      </c>
      <c r="J43" s="6" t="s">
        <v>155</v>
      </c>
    </row>
    <row r="44" spans="1:11" x14ac:dyDescent="0.2">
      <c r="A44" s="7">
        <v>42</v>
      </c>
      <c r="B44" s="112" t="s">
        <v>63</v>
      </c>
      <c r="C44" s="112" t="s">
        <v>80</v>
      </c>
      <c r="D44" t="s">
        <v>122</v>
      </c>
      <c r="E44" s="50">
        <v>550950.56000000006</v>
      </c>
      <c r="F44" s="50">
        <v>9994.2099999999991</v>
      </c>
      <c r="G44" s="50">
        <v>1.8475076593518196</v>
      </c>
      <c r="H44" s="80">
        <v>570015</v>
      </c>
      <c r="I44" s="91">
        <v>0.96660000000000001</v>
      </c>
      <c r="J44" s="6" t="s">
        <v>154</v>
      </c>
    </row>
    <row r="45" spans="1:11" x14ac:dyDescent="0.2">
      <c r="A45" s="7">
        <v>43</v>
      </c>
      <c r="B45" s="112" t="s">
        <v>49</v>
      </c>
      <c r="C45" s="112" t="s">
        <v>80</v>
      </c>
      <c r="D45" s="112" t="s">
        <v>123</v>
      </c>
      <c r="E45" s="50">
        <v>477856.87</v>
      </c>
      <c r="F45" s="50">
        <v>1025.75</v>
      </c>
      <c r="G45" s="50">
        <v>0.21511809044679353</v>
      </c>
      <c r="H45" s="80">
        <v>241922</v>
      </c>
      <c r="I45" s="91">
        <v>1.9752000000000001</v>
      </c>
      <c r="J45" s="6" t="s">
        <v>155</v>
      </c>
    </row>
    <row r="46" spans="1:11" x14ac:dyDescent="0.2">
      <c r="A46" s="7">
        <v>44</v>
      </c>
      <c r="B46" s="112" t="s">
        <v>33</v>
      </c>
      <c r="C46" s="112" t="s">
        <v>80</v>
      </c>
      <c r="D46" s="112" t="s">
        <v>124</v>
      </c>
      <c r="E46" s="50">
        <v>448591.05</v>
      </c>
      <c r="F46" s="50">
        <v>9168.15</v>
      </c>
      <c r="G46" s="50">
        <v>2.0864069669559626</v>
      </c>
      <c r="H46" s="80">
        <v>253248</v>
      </c>
      <c r="I46" s="91">
        <v>1.7714000000000001</v>
      </c>
      <c r="K46" s="6" t="s">
        <v>158</v>
      </c>
    </row>
    <row r="47" spans="1:11" x14ac:dyDescent="0.2">
      <c r="A47" s="7">
        <v>45</v>
      </c>
      <c r="B47" s="112" t="s">
        <v>30</v>
      </c>
      <c r="C47" s="112" t="s">
        <v>78</v>
      </c>
      <c r="D47" s="112" t="s">
        <v>125</v>
      </c>
      <c r="E47" s="50">
        <v>435762.94</v>
      </c>
      <c r="F47" s="50">
        <v>7245.29</v>
      </c>
      <c r="G47" s="50">
        <v>1.6907798313558402</v>
      </c>
      <c r="H47" s="80">
        <v>185185</v>
      </c>
      <c r="I47" s="91">
        <v>2.35</v>
      </c>
      <c r="J47" s="6" t="s">
        <v>159</v>
      </c>
    </row>
    <row r="48" spans="1:11" x14ac:dyDescent="0.2">
      <c r="A48" s="7">
        <v>46</v>
      </c>
      <c r="B48" s="112" t="s">
        <v>36</v>
      </c>
      <c r="C48" s="112" t="s">
        <v>80</v>
      </c>
      <c r="D48" s="112" t="s">
        <v>126</v>
      </c>
      <c r="E48" s="50">
        <v>434322.31</v>
      </c>
      <c r="F48" s="50">
        <v>561.22</v>
      </c>
      <c r="G48" s="50">
        <v>0.12938458818423726</v>
      </c>
      <c r="H48" s="80">
        <v>183596</v>
      </c>
      <c r="I48" s="91">
        <v>2.37</v>
      </c>
      <c r="K48" s="6" t="s">
        <v>140</v>
      </c>
    </row>
    <row r="49" spans="1:11" x14ac:dyDescent="0.2">
      <c r="A49" s="7">
        <v>47</v>
      </c>
      <c r="B49" s="112" t="s">
        <v>37</v>
      </c>
      <c r="C49" s="112" t="s">
        <v>80</v>
      </c>
      <c r="D49" s="112" t="s">
        <v>127</v>
      </c>
      <c r="E49" s="50">
        <v>216309.14</v>
      </c>
      <c r="F49" s="50">
        <v>998.79</v>
      </c>
      <c r="G49" s="50">
        <v>0.46388387738909387</v>
      </c>
      <c r="H49" s="80">
        <v>107428</v>
      </c>
      <c r="I49" s="91">
        <v>2.0099999999999998</v>
      </c>
      <c r="K49" s="6" t="s">
        <v>140</v>
      </c>
    </row>
    <row r="50" spans="1:11" x14ac:dyDescent="0.2">
      <c r="A50" s="7">
        <v>48</v>
      </c>
      <c r="B50" s="112" t="s">
        <v>41</v>
      </c>
      <c r="C50" s="112" t="s">
        <v>80</v>
      </c>
      <c r="D50" s="112" t="s">
        <v>128</v>
      </c>
      <c r="E50" s="50">
        <v>214175.75</v>
      </c>
      <c r="F50" s="50">
        <v>4566.28</v>
      </c>
      <c r="G50" s="50">
        <v>2.1784702761759718</v>
      </c>
      <c r="H50" s="80">
        <v>150703</v>
      </c>
      <c r="I50" s="91">
        <v>1.4212</v>
      </c>
      <c r="K50" s="6" t="s">
        <v>144</v>
      </c>
    </row>
    <row r="51" spans="1:11" x14ac:dyDescent="0.2">
      <c r="A51" s="7">
        <v>49</v>
      </c>
      <c r="B51" s="112" t="s">
        <v>38</v>
      </c>
      <c r="C51" s="112" t="s">
        <v>80</v>
      </c>
      <c r="D51" s="112" t="s">
        <v>129</v>
      </c>
      <c r="E51" s="50">
        <v>188418.21</v>
      </c>
      <c r="F51" s="50">
        <v>1325.25</v>
      </c>
      <c r="G51" s="50">
        <v>0.7083377161813047</v>
      </c>
      <c r="H51" s="80">
        <v>185219</v>
      </c>
      <c r="I51" s="91">
        <v>1.0173000000000001</v>
      </c>
      <c r="J51" s="6" t="s">
        <v>155</v>
      </c>
    </row>
    <row r="52" spans="1:11" x14ac:dyDescent="0.2">
      <c r="A52" s="7">
        <v>50</v>
      </c>
      <c r="B52" s="112" t="s">
        <v>45</v>
      </c>
      <c r="C52" s="112" t="s">
        <v>80</v>
      </c>
      <c r="D52" s="112" t="s">
        <v>130</v>
      </c>
      <c r="E52" s="50">
        <v>165653.44</v>
      </c>
      <c r="F52" s="50">
        <v>-105.02</v>
      </c>
      <c r="G52" s="50">
        <v>-6.335724885474292E-2</v>
      </c>
      <c r="H52" s="80">
        <v>114165</v>
      </c>
      <c r="I52" s="91">
        <v>1.45</v>
      </c>
      <c r="K52" s="6" t="s">
        <v>140</v>
      </c>
    </row>
    <row r="53" spans="1:11" x14ac:dyDescent="0.2">
      <c r="A53" s="7">
        <v>51</v>
      </c>
      <c r="B53" s="112" t="s">
        <v>28</v>
      </c>
      <c r="C53" s="112" t="s">
        <v>80</v>
      </c>
      <c r="D53" s="112" t="s">
        <v>131</v>
      </c>
      <c r="E53" s="50">
        <v>69445.929999999993</v>
      </c>
      <c r="F53" s="50">
        <v>14490.15</v>
      </c>
      <c r="G53" s="50">
        <v>26.366926281457552</v>
      </c>
      <c r="H53" s="80">
        <v>72091</v>
      </c>
      <c r="I53" s="91">
        <v>0.96330000000000005</v>
      </c>
      <c r="J53" s="6" t="s">
        <v>155</v>
      </c>
    </row>
    <row r="54" spans="1:11" x14ac:dyDescent="0.2">
      <c r="A54" s="7">
        <v>52</v>
      </c>
      <c r="B54" s="112" t="s">
        <v>39</v>
      </c>
      <c r="C54" s="112" t="s">
        <v>80</v>
      </c>
      <c r="D54" s="112" t="s">
        <v>132</v>
      </c>
      <c r="E54" s="50">
        <v>66385.490000000005</v>
      </c>
      <c r="F54" s="50">
        <v>185.87</v>
      </c>
      <c r="G54" s="50">
        <v>0.28077200443146921</v>
      </c>
      <c r="H54" s="80">
        <v>47665</v>
      </c>
      <c r="I54" s="91">
        <v>1.3928</v>
      </c>
      <c r="J54" s="6" t="s">
        <v>156</v>
      </c>
    </row>
    <row r="55" spans="1:11" x14ac:dyDescent="0.2">
      <c r="A55" s="7">
        <v>53</v>
      </c>
      <c r="B55" s="112" t="s">
        <v>44</v>
      </c>
      <c r="C55" s="112" t="s">
        <v>80</v>
      </c>
      <c r="D55" s="112" t="s">
        <v>133</v>
      </c>
      <c r="E55" s="50">
        <v>48994.77</v>
      </c>
      <c r="F55" s="50">
        <v>-12</v>
      </c>
      <c r="G55" s="50">
        <v>-2.4486412795624801E-2</v>
      </c>
      <c r="H55" s="80">
        <v>53531</v>
      </c>
      <c r="I55" s="91">
        <v>0.9153</v>
      </c>
      <c r="K55" s="6" t="s">
        <v>147</v>
      </c>
    </row>
    <row r="56" spans="1:11" x14ac:dyDescent="0.2">
      <c r="A56" s="7">
        <v>54</v>
      </c>
      <c r="B56" s="112" t="s">
        <v>40</v>
      </c>
      <c r="C56" s="112" t="s">
        <v>86</v>
      </c>
      <c r="D56" s="112" t="s">
        <v>134</v>
      </c>
      <c r="E56" s="50">
        <v>39532.839999999997</v>
      </c>
      <c r="F56" s="50">
        <v>194.89</v>
      </c>
      <c r="G56" s="50">
        <v>0.4954249013992893</v>
      </c>
      <c r="H56" s="80">
        <v>101661</v>
      </c>
      <c r="I56" s="91">
        <v>0.38890000000000002</v>
      </c>
      <c r="J56" s="6" t="s">
        <v>156</v>
      </c>
    </row>
    <row r="57" spans="1:11" x14ac:dyDescent="0.2">
      <c r="A57" s="7">
        <v>55</v>
      </c>
      <c r="B57" s="112" t="s">
        <v>43</v>
      </c>
      <c r="C57" s="112" t="s">
        <v>78</v>
      </c>
      <c r="D57" s="112" t="s">
        <v>135</v>
      </c>
      <c r="E57" s="50">
        <v>902.68</v>
      </c>
      <c r="F57" s="50">
        <v>-3.09</v>
      </c>
      <c r="G57" s="50">
        <v>-0.34114620709452481</v>
      </c>
      <c r="H57" s="80">
        <v>965</v>
      </c>
      <c r="I57" s="91">
        <v>0.9355</v>
      </c>
      <c r="J57" s="6" t="s">
        <v>157</v>
      </c>
    </row>
    <row r="58" spans="1:11" x14ac:dyDescent="0.2">
      <c r="A58" s="7">
        <v>56</v>
      </c>
      <c r="B58" s="112" t="s">
        <v>42</v>
      </c>
      <c r="C58" s="115" t="s">
        <v>80</v>
      </c>
      <c r="D58" s="112" t="s">
        <v>136</v>
      </c>
      <c r="E58" s="50">
        <v>0</v>
      </c>
      <c r="F58" s="85">
        <v>0</v>
      </c>
      <c r="G58" s="85"/>
      <c r="H58" s="86">
        <v>0</v>
      </c>
      <c r="I58" s="96">
        <v>0</v>
      </c>
      <c r="K58" s="6" t="s">
        <v>140</v>
      </c>
    </row>
    <row r="59" spans="1:11" x14ac:dyDescent="0.2">
      <c r="A59" s="84">
        <v>57</v>
      </c>
      <c r="B59" s="112" t="s">
        <v>22</v>
      </c>
      <c r="C59" s="112" t="s">
        <v>80</v>
      </c>
      <c r="D59" s="112" t="s">
        <v>137</v>
      </c>
      <c r="E59" s="50" t="s">
        <v>77</v>
      </c>
      <c r="F59" s="50">
        <v>2637246.64</v>
      </c>
      <c r="G59" s="50" t="s">
        <v>77</v>
      </c>
      <c r="H59" s="80" t="s">
        <v>77</v>
      </c>
      <c r="I59" s="6" t="s">
        <v>77</v>
      </c>
      <c r="K59" s="6" t="s">
        <v>140</v>
      </c>
    </row>
    <row r="60" spans="1:11" ht="15.75" thickBot="1" x14ac:dyDescent="0.25">
      <c r="A60" s="100" t="s">
        <v>138</v>
      </c>
      <c r="B60" s="100"/>
      <c r="C60" s="100"/>
      <c r="D60" s="101"/>
      <c r="E60" s="76">
        <f>SUM(E3:E59)</f>
        <v>2157487212.289999</v>
      </c>
      <c r="F60" s="76"/>
      <c r="G60" s="76"/>
      <c r="H60" s="82" t="s">
        <v>0</v>
      </c>
      <c r="I60" s="76"/>
      <c r="J60" s="76"/>
      <c r="K60" s="76"/>
    </row>
    <row r="61" spans="1:11" ht="15" x14ac:dyDescent="0.25">
      <c r="D61" s="25"/>
    </row>
  </sheetData>
  <mergeCells count="1">
    <mergeCell ref="A60:D60"/>
  </mergeCells>
  <phoneticPr fontId="8" type="noConversion"/>
  <pageMargins left="0.75" right="0.75" top="1" bottom="1" header="0.5" footer="0.5"/>
  <pageSetup paperSize="9" scale="2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R59"/>
  <sheetViews>
    <sheetView workbookViewId="0">
      <pane ySplit="2" topLeftCell="A96" activePane="bottomLeft" state="frozen"/>
      <selection activeCell="F31" sqref="F31"/>
      <selection pane="bottomLeft" activeCell="D61" sqref="D61"/>
    </sheetView>
  </sheetViews>
  <sheetFormatPr defaultRowHeight="14.25" outlineLevelCol="1" x14ac:dyDescent="0.2"/>
  <cols>
    <col min="1" max="1" width="4.28515625" style="12" customWidth="1"/>
    <col min="2" max="2" width="10.28515625" style="12" customWidth="1"/>
    <col min="3" max="3" width="13.7109375" style="12" bestFit="1" customWidth="1"/>
    <col min="4" max="4" width="103.5703125" bestFit="1" customWidth="1"/>
    <col min="5" max="5" width="18.85546875" style="37" customWidth="1"/>
    <col min="6" max="6" width="19.7109375" style="37" hidden="1" customWidth="1" outlineLevel="1"/>
    <col min="7" max="7" width="13.85546875" style="37" customWidth="1" collapsed="1"/>
    <col min="8" max="8" width="17.140625" style="37" hidden="1" customWidth="1" outlineLevel="1"/>
    <col min="9" max="9" width="13.85546875" style="37" customWidth="1" collapsed="1"/>
    <col min="10" max="10" width="16" style="37" hidden="1" customWidth="1" outlineLevel="1"/>
    <col min="11" max="11" width="13.85546875" style="37" customWidth="1" collapsed="1"/>
    <col min="12" max="12" width="16" style="37" hidden="1" customWidth="1" outlineLevel="1"/>
    <col min="13" max="13" width="15.5703125" style="37" customWidth="1" collapsed="1"/>
    <col min="14" max="14" width="16" style="37" hidden="1" customWidth="1" outlineLevel="1"/>
    <col min="15" max="15" width="13.85546875" style="37" customWidth="1" collapsed="1"/>
    <col min="16" max="16" width="16" style="37" hidden="1" customWidth="1" outlineLevel="1"/>
    <col min="17" max="17" width="16.5703125" style="37" customWidth="1" collapsed="1"/>
  </cols>
  <sheetData>
    <row r="1" spans="1:18" s="29" customFormat="1" ht="27" customHeight="1" thickBot="1" x14ac:dyDescent="0.25">
      <c r="A1" s="31" t="s">
        <v>160</v>
      </c>
      <c r="B1" s="31"/>
      <c r="C1" s="31"/>
      <c r="D1" s="31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86.25" thickBot="1" x14ac:dyDescent="0.25">
      <c r="A2" s="39" t="s">
        <v>161</v>
      </c>
      <c r="B2" s="40" t="s">
        <v>67</v>
      </c>
      <c r="C2" s="40" t="s">
        <v>68</v>
      </c>
      <c r="D2" s="117" t="s">
        <v>69</v>
      </c>
      <c r="E2" s="118" t="s">
        <v>162</v>
      </c>
      <c r="F2" s="119" t="s">
        <v>1</v>
      </c>
      <c r="G2" s="120" t="s">
        <v>163</v>
      </c>
      <c r="H2" s="121" t="s">
        <v>2</v>
      </c>
      <c r="I2" s="120" t="s">
        <v>164</v>
      </c>
      <c r="J2" s="121" t="s">
        <v>3</v>
      </c>
      <c r="K2" s="120" t="s">
        <v>165</v>
      </c>
      <c r="L2" s="121" t="s">
        <v>4</v>
      </c>
      <c r="M2" s="120" t="s">
        <v>166</v>
      </c>
      <c r="N2" s="121" t="s">
        <v>5</v>
      </c>
      <c r="O2" s="120" t="s">
        <v>167</v>
      </c>
      <c r="P2" s="121" t="s">
        <v>6</v>
      </c>
      <c r="Q2" s="120" t="s">
        <v>168</v>
      </c>
    </row>
    <row r="3" spans="1:18" ht="13.5" customHeight="1" x14ac:dyDescent="0.2">
      <c r="A3" s="33">
        <v>1</v>
      </c>
      <c r="B3" s="122" t="s">
        <v>13</v>
      </c>
      <c r="C3" s="122" t="s">
        <v>78</v>
      </c>
      <c r="D3" s="112" t="s">
        <v>169</v>
      </c>
      <c r="E3" s="89">
        <v>322643207.43000001</v>
      </c>
      <c r="F3" s="70">
        <v>225366167.50999999</v>
      </c>
      <c r="G3" s="87">
        <v>0.69849965014030235</v>
      </c>
      <c r="H3" s="70">
        <v>94675129.019999996</v>
      </c>
      <c r="I3" s="87">
        <v>0.29343599009608939</v>
      </c>
      <c r="J3" s="70">
        <v>0</v>
      </c>
      <c r="K3" s="87">
        <v>0</v>
      </c>
      <c r="L3" s="70">
        <v>0</v>
      </c>
      <c r="M3" s="87">
        <v>0</v>
      </c>
      <c r="N3" s="70">
        <v>0</v>
      </c>
      <c r="O3" s="87">
        <v>0</v>
      </c>
      <c r="P3" s="70">
        <v>2601910.9</v>
      </c>
      <c r="Q3" s="87">
        <v>8.0643597636082427E-3</v>
      </c>
      <c r="R3" s="90"/>
    </row>
    <row r="4" spans="1:18" ht="13.5" customHeight="1" x14ac:dyDescent="0.2">
      <c r="A4" s="34">
        <v>2</v>
      </c>
      <c r="B4" s="122" t="s">
        <v>7</v>
      </c>
      <c r="C4" s="122" t="s">
        <v>80</v>
      </c>
      <c r="D4" s="112" t="s">
        <v>81</v>
      </c>
      <c r="E4" s="89">
        <v>319046653.62</v>
      </c>
      <c r="F4" s="70">
        <v>257201380.78999999</v>
      </c>
      <c r="G4" s="87">
        <v>0.8061560209822457</v>
      </c>
      <c r="H4" s="70">
        <v>59197857.979999997</v>
      </c>
      <c r="I4" s="87">
        <v>0.18554608646830539</v>
      </c>
      <c r="J4" s="70">
        <v>0</v>
      </c>
      <c r="K4" s="87">
        <v>0</v>
      </c>
      <c r="L4" s="70">
        <v>0</v>
      </c>
      <c r="M4" s="87">
        <v>0</v>
      </c>
      <c r="N4" s="70">
        <v>0</v>
      </c>
      <c r="O4" s="87">
        <v>0</v>
      </c>
      <c r="P4" s="70">
        <v>2647414.85</v>
      </c>
      <c r="Q4" s="87">
        <v>8.2978925494488938E-3</v>
      </c>
    </row>
    <row r="5" spans="1:18" ht="13.5" customHeight="1" x14ac:dyDescent="0.2">
      <c r="A5" s="34">
        <v>3</v>
      </c>
      <c r="B5" s="122" t="s">
        <v>61</v>
      </c>
      <c r="C5" s="122" t="s">
        <v>80</v>
      </c>
      <c r="D5" s="112" t="s">
        <v>82</v>
      </c>
      <c r="E5" s="89">
        <v>286269394.69999999</v>
      </c>
      <c r="F5" s="70">
        <v>159690506.84</v>
      </c>
      <c r="G5" s="87">
        <v>0.557832970609205</v>
      </c>
      <c r="H5" s="70">
        <v>122266326.88</v>
      </c>
      <c r="I5" s="87">
        <v>0.4271023348763171</v>
      </c>
      <c r="J5" s="70">
        <v>3840000</v>
      </c>
      <c r="K5" s="87">
        <v>1.3413938308089769E-2</v>
      </c>
      <c r="L5" s="70">
        <v>0</v>
      </c>
      <c r="M5" s="87">
        <v>0</v>
      </c>
      <c r="N5" s="70">
        <v>0</v>
      </c>
      <c r="O5" s="87">
        <v>0</v>
      </c>
      <c r="P5" s="70">
        <v>472560.98</v>
      </c>
      <c r="Q5" s="87">
        <v>1.6507562063881362E-3</v>
      </c>
    </row>
    <row r="6" spans="1:18" ht="13.5" customHeight="1" x14ac:dyDescent="0.2">
      <c r="A6" s="34">
        <v>4</v>
      </c>
      <c r="B6" s="122" t="s">
        <v>10</v>
      </c>
      <c r="C6" s="122" t="s">
        <v>80</v>
      </c>
      <c r="D6" s="112" t="s">
        <v>83</v>
      </c>
      <c r="E6" s="89">
        <v>216961900.78999999</v>
      </c>
      <c r="F6" s="70">
        <v>193738113.52000001</v>
      </c>
      <c r="G6" s="87">
        <v>0.89295914542858579</v>
      </c>
      <c r="H6" s="70">
        <v>22204168.68</v>
      </c>
      <c r="I6" s="87">
        <v>0.10234132628424784</v>
      </c>
      <c r="J6" s="70">
        <v>0</v>
      </c>
      <c r="K6" s="87">
        <v>0</v>
      </c>
      <c r="L6" s="70">
        <v>0</v>
      </c>
      <c r="M6" s="87">
        <v>0</v>
      </c>
      <c r="N6" s="70">
        <v>0</v>
      </c>
      <c r="O6" s="87">
        <v>0</v>
      </c>
      <c r="P6" s="70">
        <v>1019618.59</v>
      </c>
      <c r="Q6" s="87">
        <v>4.6995282871664223E-3</v>
      </c>
    </row>
    <row r="7" spans="1:18" ht="13.5" customHeight="1" x14ac:dyDescent="0.2">
      <c r="A7" s="34">
        <v>5</v>
      </c>
      <c r="B7" s="122" t="s">
        <v>9</v>
      </c>
      <c r="C7" s="122" t="s">
        <v>80</v>
      </c>
      <c r="D7" s="112" t="s">
        <v>84</v>
      </c>
      <c r="E7" s="89">
        <v>186168757.16</v>
      </c>
      <c r="F7" s="70">
        <v>133347328.70999999</v>
      </c>
      <c r="G7" s="87">
        <v>0.71627125165473704</v>
      </c>
      <c r="H7" s="70">
        <v>52401148.649999999</v>
      </c>
      <c r="I7" s="87">
        <v>0.28147122776870986</v>
      </c>
      <c r="J7" s="70">
        <v>0</v>
      </c>
      <c r="K7" s="87">
        <v>0</v>
      </c>
      <c r="L7" s="70">
        <v>0</v>
      </c>
      <c r="M7" s="87">
        <v>0</v>
      </c>
      <c r="N7" s="70">
        <v>0</v>
      </c>
      <c r="O7" s="87">
        <v>0</v>
      </c>
      <c r="P7" s="70">
        <v>420279.8</v>
      </c>
      <c r="Q7" s="87">
        <v>2.2575205765530074E-3</v>
      </c>
    </row>
    <row r="8" spans="1:18" ht="13.5" customHeight="1" x14ac:dyDescent="0.2">
      <c r="A8" s="34">
        <v>6</v>
      </c>
      <c r="B8" s="122" t="s">
        <v>8</v>
      </c>
      <c r="C8" s="122" t="s">
        <v>80</v>
      </c>
      <c r="D8" s="112" t="s">
        <v>85</v>
      </c>
      <c r="E8" s="89">
        <v>119365026.17</v>
      </c>
      <c r="F8" s="70">
        <v>101803133.87</v>
      </c>
      <c r="G8" s="87">
        <v>0.85287237925966441</v>
      </c>
      <c r="H8" s="70">
        <v>16832187.02</v>
      </c>
      <c r="I8" s="87">
        <v>0.14101439559044332</v>
      </c>
      <c r="J8" s="70">
        <v>0</v>
      </c>
      <c r="K8" s="87">
        <v>0</v>
      </c>
      <c r="L8" s="70">
        <v>0</v>
      </c>
      <c r="M8" s="87">
        <v>0</v>
      </c>
      <c r="N8" s="70">
        <v>0</v>
      </c>
      <c r="O8" s="87">
        <v>0</v>
      </c>
      <c r="P8" s="70">
        <v>729705.28</v>
      </c>
      <c r="Q8" s="87">
        <v>6.1132251498923294E-3</v>
      </c>
    </row>
    <row r="9" spans="1:18" ht="13.5" customHeight="1" x14ac:dyDescent="0.2">
      <c r="A9" s="34">
        <v>7</v>
      </c>
      <c r="B9" s="122" t="s">
        <v>62</v>
      </c>
      <c r="C9" s="122" t="s">
        <v>86</v>
      </c>
      <c r="D9" s="123" t="s">
        <v>170</v>
      </c>
      <c r="E9" s="89">
        <v>97898899.439999998</v>
      </c>
      <c r="F9" s="70">
        <v>79382817.140000001</v>
      </c>
      <c r="G9" s="87">
        <v>0.81086526604573239</v>
      </c>
      <c r="H9" s="70">
        <v>7741458.3399999999</v>
      </c>
      <c r="I9" s="87">
        <v>7.90760507450297E-2</v>
      </c>
      <c r="J9" s="70">
        <v>7005983.7000000002</v>
      </c>
      <c r="K9" s="87">
        <v>7.1563457199984234E-2</v>
      </c>
      <c r="L9" s="70">
        <v>0</v>
      </c>
      <c r="M9" s="87">
        <v>0</v>
      </c>
      <c r="N9" s="70">
        <v>3664804.83</v>
      </c>
      <c r="O9" s="87">
        <v>3.7434586608872708E-2</v>
      </c>
      <c r="P9" s="70">
        <v>103835.43</v>
      </c>
      <c r="Q9" s="87">
        <v>1.0606394003809855E-3</v>
      </c>
    </row>
    <row r="10" spans="1:18" ht="13.5" customHeight="1" x14ac:dyDescent="0.2">
      <c r="A10" s="34">
        <v>8</v>
      </c>
      <c r="B10" s="122" t="s">
        <v>14</v>
      </c>
      <c r="C10" s="122" t="s">
        <v>80</v>
      </c>
      <c r="D10" s="112" t="s">
        <v>88</v>
      </c>
      <c r="E10" s="89">
        <v>75067546.480000004</v>
      </c>
      <c r="F10" s="70">
        <v>37355788.909999996</v>
      </c>
      <c r="G10" s="87">
        <v>0.49762901095951728</v>
      </c>
      <c r="H10" s="70">
        <v>20012415.890000001</v>
      </c>
      <c r="I10" s="87">
        <v>0.26659211374827391</v>
      </c>
      <c r="J10" s="70">
        <v>9201450.0899999999</v>
      </c>
      <c r="K10" s="87">
        <v>0.12257560718933995</v>
      </c>
      <c r="L10" s="70">
        <v>7672990.6699999999</v>
      </c>
      <c r="M10" s="87">
        <v>0.10221448588364733</v>
      </c>
      <c r="N10" s="70">
        <v>0</v>
      </c>
      <c r="O10" s="87">
        <v>0</v>
      </c>
      <c r="P10" s="70">
        <v>824900.92</v>
      </c>
      <c r="Q10" s="87">
        <v>1.09887822192214E-2</v>
      </c>
    </row>
    <row r="11" spans="1:18" ht="13.5" customHeight="1" x14ac:dyDescent="0.2">
      <c r="A11" s="34">
        <v>9</v>
      </c>
      <c r="B11" s="122" t="s">
        <v>17</v>
      </c>
      <c r="C11" s="122" t="s">
        <v>80</v>
      </c>
      <c r="D11" s="112" t="s">
        <v>89</v>
      </c>
      <c r="E11" s="89">
        <v>61644318.829999998</v>
      </c>
      <c r="F11" s="70">
        <v>29921827.039999999</v>
      </c>
      <c r="G11" s="87">
        <v>0.48539472262670469</v>
      </c>
      <c r="H11" s="70">
        <v>31594255.91</v>
      </c>
      <c r="I11" s="87">
        <v>0.51252502273776845</v>
      </c>
      <c r="J11" s="70">
        <v>0</v>
      </c>
      <c r="K11" s="87">
        <v>0</v>
      </c>
      <c r="L11" s="70">
        <v>0</v>
      </c>
      <c r="M11" s="87">
        <v>0</v>
      </c>
      <c r="N11" s="70">
        <v>0</v>
      </c>
      <c r="O11" s="87">
        <v>0</v>
      </c>
      <c r="P11" s="70">
        <v>128235.88</v>
      </c>
      <c r="Q11" s="87">
        <v>2.0802546355268084E-3</v>
      </c>
    </row>
    <row r="12" spans="1:18" ht="13.5" customHeight="1" x14ac:dyDescent="0.2">
      <c r="A12" s="34">
        <v>10</v>
      </c>
      <c r="B12" s="122" t="s">
        <v>57</v>
      </c>
      <c r="C12" s="122" t="s">
        <v>80</v>
      </c>
      <c r="D12" s="112" t="s">
        <v>90</v>
      </c>
      <c r="E12" s="89">
        <v>58515723.390000001</v>
      </c>
      <c r="F12" s="70">
        <v>32938095.010000002</v>
      </c>
      <c r="G12" s="87">
        <v>0.5628930670560407</v>
      </c>
      <c r="H12" s="70">
        <v>17571438.02</v>
      </c>
      <c r="I12" s="87">
        <v>0.30028575230777815</v>
      </c>
      <c r="J12" s="70">
        <v>5379780</v>
      </c>
      <c r="K12" s="87">
        <v>9.19373407407858E-2</v>
      </c>
      <c r="L12" s="70">
        <v>0</v>
      </c>
      <c r="M12" s="87">
        <v>0</v>
      </c>
      <c r="N12" s="70">
        <v>2520000</v>
      </c>
      <c r="O12" s="87">
        <v>4.3065348149325854E-2</v>
      </c>
      <c r="P12" s="70">
        <v>106410.36</v>
      </c>
      <c r="Q12" s="87">
        <v>1.8184917460694833E-3</v>
      </c>
    </row>
    <row r="13" spans="1:18" ht="13.5" customHeight="1" x14ac:dyDescent="0.2">
      <c r="A13" s="34">
        <v>11</v>
      </c>
      <c r="B13" s="122" t="s">
        <v>15</v>
      </c>
      <c r="C13" s="122" t="s">
        <v>86</v>
      </c>
      <c r="D13" s="112" t="s">
        <v>91</v>
      </c>
      <c r="E13" s="89">
        <v>57383837.130000003</v>
      </c>
      <c r="F13" s="70">
        <v>45170268.890000001</v>
      </c>
      <c r="G13" s="87">
        <v>0.7871601333955619</v>
      </c>
      <c r="H13" s="70">
        <v>11356793.84</v>
      </c>
      <c r="I13" s="87">
        <v>0.1979092791280547</v>
      </c>
      <c r="J13" s="70">
        <v>0</v>
      </c>
      <c r="K13" s="87">
        <v>0</v>
      </c>
      <c r="L13" s="70">
        <v>0</v>
      </c>
      <c r="M13" s="87">
        <v>0</v>
      </c>
      <c r="N13" s="70">
        <v>0</v>
      </c>
      <c r="O13" s="87">
        <v>0</v>
      </c>
      <c r="P13" s="70">
        <v>856774.4</v>
      </c>
      <c r="Q13" s="87">
        <v>1.4930587476383352E-2</v>
      </c>
    </row>
    <row r="14" spans="1:18" ht="13.5" customHeight="1" x14ac:dyDescent="0.2">
      <c r="A14" s="34">
        <v>12</v>
      </c>
      <c r="B14" s="122" t="s">
        <v>11</v>
      </c>
      <c r="C14" s="122" t="s">
        <v>80</v>
      </c>
      <c r="D14" s="112" t="s">
        <v>92</v>
      </c>
      <c r="E14" s="89">
        <v>57139764.189999998</v>
      </c>
      <c r="F14" s="70">
        <v>40927566.850000001</v>
      </c>
      <c r="G14" s="87">
        <v>0.71627118925287259</v>
      </c>
      <c r="H14" s="70">
        <v>16060583.92</v>
      </c>
      <c r="I14" s="87">
        <v>0.28107543227857346</v>
      </c>
      <c r="J14" s="70">
        <v>0</v>
      </c>
      <c r="K14" s="87">
        <v>0</v>
      </c>
      <c r="L14" s="70">
        <v>0</v>
      </c>
      <c r="M14" s="87">
        <v>0</v>
      </c>
      <c r="N14" s="70">
        <v>0</v>
      </c>
      <c r="O14" s="87">
        <v>0</v>
      </c>
      <c r="P14" s="70">
        <v>151613.42000000001</v>
      </c>
      <c r="Q14" s="87">
        <v>2.6533784685540199E-3</v>
      </c>
    </row>
    <row r="15" spans="1:18" ht="13.5" customHeight="1" x14ac:dyDescent="0.2">
      <c r="A15" s="34">
        <v>13</v>
      </c>
      <c r="B15" s="122" t="s">
        <v>18</v>
      </c>
      <c r="C15" s="122" t="s">
        <v>80</v>
      </c>
      <c r="D15" s="112" t="s">
        <v>93</v>
      </c>
      <c r="E15" s="89">
        <v>37255202.210000001</v>
      </c>
      <c r="F15" s="70">
        <v>19471802.02</v>
      </c>
      <c r="G15" s="87">
        <v>0.52265994719989461</v>
      </c>
      <c r="H15" s="70">
        <v>17692889.379999999</v>
      </c>
      <c r="I15" s="87">
        <v>0.47491057169059986</v>
      </c>
      <c r="J15" s="70">
        <v>0</v>
      </c>
      <c r="K15" s="87">
        <v>0</v>
      </c>
      <c r="L15" s="70">
        <v>0</v>
      </c>
      <c r="M15" s="87">
        <v>0</v>
      </c>
      <c r="N15" s="70">
        <v>0</v>
      </c>
      <c r="O15" s="87">
        <v>0</v>
      </c>
      <c r="P15" s="70">
        <v>90510.81</v>
      </c>
      <c r="Q15" s="87">
        <v>2.4294811095054315E-3</v>
      </c>
    </row>
    <row r="16" spans="1:18" ht="13.5" customHeight="1" x14ac:dyDescent="0.2">
      <c r="A16" s="34">
        <v>14</v>
      </c>
      <c r="B16" s="122" t="s">
        <v>16</v>
      </c>
      <c r="C16" s="122" t="s">
        <v>80</v>
      </c>
      <c r="D16" s="112" t="s">
        <v>94</v>
      </c>
      <c r="E16" s="89">
        <v>36899193.57</v>
      </c>
      <c r="F16" s="70">
        <v>31359941.760000002</v>
      </c>
      <c r="G16" s="87">
        <v>0.84988149403613111</v>
      </c>
      <c r="H16" s="70">
        <v>5452155.79</v>
      </c>
      <c r="I16" s="87">
        <v>0.1477581286338123</v>
      </c>
      <c r="J16" s="70">
        <v>0</v>
      </c>
      <c r="K16" s="87">
        <v>0</v>
      </c>
      <c r="L16" s="70">
        <v>0</v>
      </c>
      <c r="M16" s="87">
        <v>0</v>
      </c>
      <c r="N16" s="70">
        <v>0</v>
      </c>
      <c r="O16" s="87">
        <v>0</v>
      </c>
      <c r="P16" s="70">
        <v>87096.02</v>
      </c>
      <c r="Q16" s="87">
        <v>2.3603773300566473E-3</v>
      </c>
    </row>
    <row r="17" spans="1:17" ht="13.5" customHeight="1" x14ac:dyDescent="0.2">
      <c r="A17" s="34">
        <v>15</v>
      </c>
      <c r="B17" s="122" t="s">
        <v>59</v>
      </c>
      <c r="C17" s="122" t="s">
        <v>80</v>
      </c>
      <c r="D17" s="112" t="s">
        <v>95</v>
      </c>
      <c r="E17" s="89">
        <v>33759237.829999998</v>
      </c>
      <c r="F17" s="70">
        <v>1579373.64</v>
      </c>
      <c r="G17" s="87">
        <v>4.6783450738822556E-2</v>
      </c>
      <c r="H17" s="70">
        <v>3442932.76</v>
      </c>
      <c r="I17" s="87">
        <v>0.10198490787432567</v>
      </c>
      <c r="J17" s="70">
        <v>3971400</v>
      </c>
      <c r="K17" s="87">
        <v>0.11763891175501696</v>
      </c>
      <c r="L17" s="70">
        <v>0</v>
      </c>
      <c r="M17" s="87">
        <v>0</v>
      </c>
      <c r="N17" s="70">
        <v>1618227.61</v>
      </c>
      <c r="O17" s="87">
        <v>4.7934364458962084E-2</v>
      </c>
      <c r="P17" s="70">
        <v>23147303.82</v>
      </c>
      <c r="Q17" s="87">
        <v>0.68565836517287282</v>
      </c>
    </row>
    <row r="18" spans="1:17" ht="13.5" customHeight="1" x14ac:dyDescent="0.2">
      <c r="A18" s="34">
        <v>16</v>
      </c>
      <c r="B18" s="122" t="s">
        <v>58</v>
      </c>
      <c r="C18" s="122" t="s">
        <v>80</v>
      </c>
      <c r="D18" s="112" t="s">
        <v>96</v>
      </c>
      <c r="E18" s="89">
        <v>28340768.190000001</v>
      </c>
      <c r="F18" s="70">
        <v>1747789.89</v>
      </c>
      <c r="G18" s="87">
        <v>6.1670519242195597E-2</v>
      </c>
      <c r="H18" s="70">
        <v>7291990.5199999996</v>
      </c>
      <c r="I18" s="87">
        <v>0.25729685487399623</v>
      </c>
      <c r="J18" s="70">
        <v>3049975</v>
      </c>
      <c r="K18" s="87">
        <v>0.10761793680229809</v>
      </c>
      <c r="L18" s="70">
        <v>0</v>
      </c>
      <c r="M18" s="87">
        <v>0</v>
      </c>
      <c r="N18" s="70">
        <v>7369365</v>
      </c>
      <c r="O18" s="87">
        <v>0.26002700246496036</v>
      </c>
      <c r="P18" s="70">
        <v>8881647.7799999993</v>
      </c>
      <c r="Q18" s="87">
        <v>0.31338768661654964</v>
      </c>
    </row>
    <row r="19" spans="1:17" ht="13.5" customHeight="1" x14ac:dyDescent="0.2">
      <c r="A19" s="34">
        <v>17</v>
      </c>
      <c r="B19" s="122" t="s">
        <v>20</v>
      </c>
      <c r="C19" s="122" t="s">
        <v>80</v>
      </c>
      <c r="D19" s="112" t="s">
        <v>97</v>
      </c>
      <c r="E19" s="89">
        <v>28246815.09</v>
      </c>
      <c r="F19" s="70">
        <v>23499348.93</v>
      </c>
      <c r="G19" s="87">
        <v>0.83192915219384478</v>
      </c>
      <c r="H19" s="70">
        <v>4729701</v>
      </c>
      <c r="I19" s="87">
        <v>0.16744192167967351</v>
      </c>
      <c r="J19" s="70">
        <v>0</v>
      </c>
      <c r="K19" s="87">
        <v>0</v>
      </c>
      <c r="L19" s="70">
        <v>0</v>
      </c>
      <c r="M19" s="87">
        <v>0</v>
      </c>
      <c r="N19" s="70">
        <v>0</v>
      </c>
      <c r="O19" s="87">
        <v>0</v>
      </c>
      <c r="P19" s="70">
        <v>17765.16</v>
      </c>
      <c r="Q19" s="87">
        <v>6.2892612648175197E-4</v>
      </c>
    </row>
    <row r="20" spans="1:17" ht="13.5" customHeight="1" x14ac:dyDescent="0.2">
      <c r="A20" s="34">
        <v>18</v>
      </c>
      <c r="B20" s="122" t="s">
        <v>23</v>
      </c>
      <c r="C20" s="122" t="s">
        <v>80</v>
      </c>
      <c r="D20" s="112" t="s">
        <v>98</v>
      </c>
      <c r="E20" s="89">
        <v>18936315.690000001</v>
      </c>
      <c r="F20" s="70">
        <v>13744240.83</v>
      </c>
      <c r="G20" s="87">
        <v>0.72581388349256015</v>
      </c>
      <c r="H20" s="70">
        <v>5122214.05</v>
      </c>
      <c r="I20" s="87">
        <v>0.27049686611978951</v>
      </c>
      <c r="J20" s="70">
        <v>0</v>
      </c>
      <c r="K20" s="87">
        <v>0</v>
      </c>
      <c r="L20" s="70">
        <v>0</v>
      </c>
      <c r="M20" s="87">
        <v>0</v>
      </c>
      <c r="N20" s="70">
        <v>0</v>
      </c>
      <c r="O20" s="87">
        <v>0</v>
      </c>
      <c r="P20" s="70">
        <v>69860.81</v>
      </c>
      <c r="Q20" s="87">
        <v>3.689250387650249E-3</v>
      </c>
    </row>
    <row r="21" spans="1:17" ht="13.5" customHeight="1" x14ac:dyDescent="0.2">
      <c r="A21" s="34">
        <v>19</v>
      </c>
      <c r="B21" s="122" t="s">
        <v>12</v>
      </c>
      <c r="C21" s="122" t="s">
        <v>80</v>
      </c>
      <c r="D21" s="112" t="s">
        <v>99</v>
      </c>
      <c r="E21" s="89">
        <v>18737028.129999999</v>
      </c>
      <c r="F21" s="70">
        <v>9750648.7100000009</v>
      </c>
      <c r="G21" s="87">
        <v>0.52039462407531767</v>
      </c>
      <c r="H21" s="70">
        <v>8892140.9399999995</v>
      </c>
      <c r="I21" s="87">
        <v>0.47457584406156306</v>
      </c>
      <c r="J21" s="70">
        <v>0</v>
      </c>
      <c r="K21" s="87">
        <v>0</v>
      </c>
      <c r="L21" s="70">
        <v>0</v>
      </c>
      <c r="M21" s="87">
        <v>0</v>
      </c>
      <c r="N21" s="70">
        <v>0</v>
      </c>
      <c r="O21" s="87">
        <v>0</v>
      </c>
      <c r="P21" s="70">
        <v>94238.48</v>
      </c>
      <c r="Q21" s="87">
        <v>5.029531863119426E-3</v>
      </c>
    </row>
    <row r="22" spans="1:17" ht="13.5" customHeight="1" x14ac:dyDescent="0.2">
      <c r="A22" s="34">
        <v>20</v>
      </c>
      <c r="B22" s="122" t="s">
        <v>53</v>
      </c>
      <c r="C22" s="122" t="s">
        <v>80</v>
      </c>
      <c r="D22" s="112" t="s">
        <v>100</v>
      </c>
      <c r="E22" s="89">
        <v>16377065.32</v>
      </c>
      <c r="F22" s="70">
        <v>7765666.5199999996</v>
      </c>
      <c r="G22" s="87">
        <v>0.47417937025117757</v>
      </c>
      <c r="H22" s="70">
        <v>6149636.2199999997</v>
      </c>
      <c r="I22" s="87">
        <v>0.37550294267251538</v>
      </c>
      <c r="J22" s="70">
        <v>0</v>
      </c>
      <c r="K22" s="87">
        <v>0</v>
      </c>
      <c r="L22" s="70">
        <v>2434170</v>
      </c>
      <c r="M22" s="87">
        <v>0.14863285652450459</v>
      </c>
      <c r="N22" s="70">
        <v>0</v>
      </c>
      <c r="O22" s="87">
        <v>0</v>
      </c>
      <c r="P22" s="70">
        <v>27592.58</v>
      </c>
      <c r="Q22" s="87">
        <v>1.6848305518024275E-3</v>
      </c>
    </row>
    <row r="23" spans="1:17" ht="13.5" customHeight="1" x14ac:dyDescent="0.2">
      <c r="A23" s="34">
        <v>21</v>
      </c>
      <c r="B23" s="122" t="s">
        <v>54</v>
      </c>
      <c r="C23" s="122" t="s">
        <v>80</v>
      </c>
      <c r="D23" s="112" t="s">
        <v>171</v>
      </c>
      <c r="E23" s="89">
        <v>9948694.2100000009</v>
      </c>
      <c r="F23" s="70">
        <v>6751121.9400000004</v>
      </c>
      <c r="G23" s="87">
        <v>0.67859377296108492</v>
      </c>
      <c r="H23" s="70">
        <v>2352963.08</v>
      </c>
      <c r="I23" s="87">
        <v>0.23650973990485127</v>
      </c>
      <c r="J23" s="70">
        <v>830000</v>
      </c>
      <c r="K23" s="87">
        <v>8.342803411986667E-2</v>
      </c>
      <c r="L23" s="70">
        <v>0</v>
      </c>
      <c r="M23" s="87">
        <v>0</v>
      </c>
      <c r="N23" s="70">
        <v>0</v>
      </c>
      <c r="O23" s="87">
        <v>0</v>
      </c>
      <c r="P23" s="70">
        <v>14609.19</v>
      </c>
      <c r="Q23" s="87">
        <v>1.4684530141971263E-3</v>
      </c>
    </row>
    <row r="24" spans="1:17" ht="13.5" customHeight="1" x14ac:dyDescent="0.2">
      <c r="A24" s="34">
        <v>22</v>
      </c>
      <c r="B24" s="122" t="s">
        <v>55</v>
      </c>
      <c r="C24" s="124" t="s">
        <v>80</v>
      </c>
      <c r="D24" s="112" t="s">
        <v>102</v>
      </c>
      <c r="E24" s="89">
        <v>9847835.8599999994</v>
      </c>
      <c r="F24" s="70">
        <v>5001462.95</v>
      </c>
      <c r="G24" s="87">
        <v>0.5078743209271972</v>
      </c>
      <c r="H24" s="70">
        <v>4695536.4000000004</v>
      </c>
      <c r="I24" s="87">
        <v>0.47680896257342786</v>
      </c>
      <c r="J24" s="70">
        <v>0</v>
      </c>
      <c r="K24" s="87">
        <v>0</v>
      </c>
      <c r="L24" s="70">
        <v>0</v>
      </c>
      <c r="M24" s="87">
        <v>0</v>
      </c>
      <c r="N24" s="70">
        <v>0</v>
      </c>
      <c r="O24" s="87">
        <v>0</v>
      </c>
      <c r="P24" s="70">
        <v>150836.51</v>
      </c>
      <c r="Q24" s="87">
        <v>1.5316716499375124E-2</v>
      </c>
    </row>
    <row r="25" spans="1:17" ht="13.5" customHeight="1" x14ac:dyDescent="0.2">
      <c r="A25" s="34">
        <v>23</v>
      </c>
      <c r="B25" s="122" t="s">
        <v>60</v>
      </c>
      <c r="C25" s="122" t="s">
        <v>80</v>
      </c>
      <c r="D25" s="112" t="s">
        <v>103</v>
      </c>
      <c r="E25" s="89">
        <v>8924362.7699999996</v>
      </c>
      <c r="F25" s="70">
        <v>5428159.5800000001</v>
      </c>
      <c r="G25" s="87">
        <v>0.60824057917582841</v>
      </c>
      <c r="H25" s="70">
        <v>1480331.72</v>
      </c>
      <c r="I25" s="87">
        <v>0.16587534125979955</v>
      </c>
      <c r="J25" s="70">
        <v>1411001</v>
      </c>
      <c r="K25" s="87">
        <v>0.15810663868833294</v>
      </c>
      <c r="L25" s="70">
        <v>0</v>
      </c>
      <c r="M25" s="87">
        <v>0</v>
      </c>
      <c r="N25" s="70">
        <v>0</v>
      </c>
      <c r="O25" s="87">
        <v>0</v>
      </c>
      <c r="P25" s="70">
        <v>604870.47</v>
      </c>
      <c r="Q25" s="87">
        <v>6.7777440876039152E-2</v>
      </c>
    </row>
    <row r="26" spans="1:17" ht="13.5" customHeight="1" x14ac:dyDescent="0.2">
      <c r="A26" s="34">
        <v>24</v>
      </c>
      <c r="B26" s="122" t="s">
        <v>27</v>
      </c>
      <c r="C26" s="122" t="s">
        <v>80</v>
      </c>
      <c r="D26" s="122" t="s">
        <v>104</v>
      </c>
      <c r="E26" s="89">
        <v>6933477.3899999997</v>
      </c>
      <c r="F26" s="70">
        <v>4131121.59</v>
      </c>
      <c r="G26" s="87">
        <v>0.5958224650675612</v>
      </c>
      <c r="H26" s="70">
        <v>2791441.44</v>
      </c>
      <c r="I26" s="87">
        <v>0.40260338110080723</v>
      </c>
      <c r="J26" s="70">
        <v>0</v>
      </c>
      <c r="K26" s="87">
        <v>0</v>
      </c>
      <c r="L26" s="70">
        <v>0</v>
      </c>
      <c r="M26" s="87">
        <v>0</v>
      </c>
      <c r="N26" s="70">
        <v>0</v>
      </c>
      <c r="O26" s="87">
        <v>0</v>
      </c>
      <c r="P26" s="70">
        <v>10914.36</v>
      </c>
      <c r="Q26" s="87">
        <v>1.5741538316316629E-3</v>
      </c>
    </row>
    <row r="27" spans="1:17" ht="13.5" customHeight="1" x14ac:dyDescent="0.2">
      <c r="A27" s="34">
        <v>25</v>
      </c>
      <c r="B27" s="122" t="s">
        <v>25</v>
      </c>
      <c r="C27" s="122" t="s">
        <v>80</v>
      </c>
      <c r="D27" s="112" t="s">
        <v>105</v>
      </c>
      <c r="E27" s="89">
        <v>6854756.6299999999</v>
      </c>
      <c r="F27" s="70">
        <v>3373574.15</v>
      </c>
      <c r="G27" s="87">
        <v>0.49215082782596176</v>
      </c>
      <c r="H27" s="70">
        <v>3463126.64</v>
      </c>
      <c r="I27" s="87">
        <v>0.50521511221033677</v>
      </c>
      <c r="J27" s="70">
        <v>0</v>
      </c>
      <c r="K27" s="87">
        <v>0</v>
      </c>
      <c r="L27" s="70">
        <v>0</v>
      </c>
      <c r="M27" s="87">
        <v>0</v>
      </c>
      <c r="N27" s="70">
        <v>0</v>
      </c>
      <c r="O27" s="87">
        <v>0</v>
      </c>
      <c r="P27" s="70">
        <v>18055.84</v>
      </c>
      <c r="Q27" s="87">
        <v>2.6340599637014392E-3</v>
      </c>
    </row>
    <row r="28" spans="1:17" ht="13.5" customHeight="1" x14ac:dyDescent="0.2">
      <c r="A28" s="34">
        <v>26</v>
      </c>
      <c r="B28" s="122" t="s">
        <v>56</v>
      </c>
      <c r="C28" s="122" t="s">
        <v>80</v>
      </c>
      <c r="D28" s="112" t="s">
        <v>106</v>
      </c>
      <c r="E28" s="89">
        <v>6046439.0800000001</v>
      </c>
      <c r="F28" s="70">
        <v>3565577.71</v>
      </c>
      <c r="G28" s="87">
        <v>0.58969877357963885</v>
      </c>
      <c r="H28" s="70">
        <v>2472473.65</v>
      </c>
      <c r="I28" s="87">
        <v>0.40891400992995697</v>
      </c>
      <c r="J28" s="70">
        <v>0</v>
      </c>
      <c r="K28" s="87">
        <v>0</v>
      </c>
      <c r="L28" s="70">
        <v>0</v>
      </c>
      <c r="M28" s="87">
        <v>0</v>
      </c>
      <c r="N28" s="70">
        <v>0</v>
      </c>
      <c r="O28" s="87">
        <v>0</v>
      </c>
      <c r="P28" s="70">
        <v>8387.7199999999993</v>
      </c>
      <c r="Q28" s="87">
        <v>1.3872164904041337E-3</v>
      </c>
    </row>
    <row r="29" spans="1:17" ht="13.5" customHeight="1" x14ac:dyDescent="0.2">
      <c r="A29" s="34">
        <v>27</v>
      </c>
      <c r="B29" s="122" t="s">
        <v>21</v>
      </c>
      <c r="C29" s="122" t="s">
        <v>80</v>
      </c>
      <c r="D29" s="112" t="s">
        <v>107</v>
      </c>
      <c r="E29" s="89">
        <v>5131132.75</v>
      </c>
      <c r="F29" s="70">
        <v>3128173.37</v>
      </c>
      <c r="G29" s="87">
        <v>0.60964576876324239</v>
      </c>
      <c r="H29" s="70">
        <v>1194801.73</v>
      </c>
      <c r="I29" s="87">
        <v>0.23285340454308068</v>
      </c>
      <c r="J29" s="70">
        <v>0</v>
      </c>
      <c r="K29" s="87">
        <v>0</v>
      </c>
      <c r="L29" s="70">
        <v>599779.49</v>
      </c>
      <c r="M29" s="87">
        <v>0.11689026950238229</v>
      </c>
      <c r="N29" s="70">
        <v>0</v>
      </c>
      <c r="O29" s="87">
        <v>0</v>
      </c>
      <c r="P29" s="70">
        <v>208378.16</v>
      </c>
      <c r="Q29" s="87">
        <v>4.0610557191294652E-2</v>
      </c>
    </row>
    <row r="30" spans="1:17" ht="13.5" customHeight="1" x14ac:dyDescent="0.2">
      <c r="A30" s="34">
        <v>28</v>
      </c>
      <c r="B30" s="122" t="s">
        <v>19</v>
      </c>
      <c r="C30" s="122" t="s">
        <v>80</v>
      </c>
      <c r="D30" s="112" t="s">
        <v>108</v>
      </c>
      <c r="E30" s="89">
        <v>4959090.3099999996</v>
      </c>
      <c r="F30" s="70">
        <v>4145703.64</v>
      </c>
      <c r="G30" s="87">
        <v>0.83598067001123044</v>
      </c>
      <c r="H30" s="70">
        <v>777631.88</v>
      </c>
      <c r="I30" s="87">
        <v>0.15680938063013417</v>
      </c>
      <c r="J30" s="70">
        <v>0</v>
      </c>
      <c r="K30" s="87">
        <v>0</v>
      </c>
      <c r="L30" s="70">
        <v>0</v>
      </c>
      <c r="M30" s="87">
        <v>0</v>
      </c>
      <c r="N30" s="70">
        <v>0</v>
      </c>
      <c r="O30" s="87">
        <v>0</v>
      </c>
      <c r="P30" s="70">
        <v>35754.79</v>
      </c>
      <c r="Q30" s="87">
        <v>7.2099493586354965E-3</v>
      </c>
    </row>
    <row r="31" spans="1:17" ht="13.5" customHeight="1" x14ac:dyDescent="0.2">
      <c r="A31" s="34">
        <v>29</v>
      </c>
      <c r="B31" s="122" t="s">
        <v>24</v>
      </c>
      <c r="C31" s="122" t="s">
        <v>78</v>
      </c>
      <c r="D31" s="125" t="s">
        <v>172</v>
      </c>
      <c r="E31" s="89">
        <v>3488744.81</v>
      </c>
      <c r="F31" s="70">
        <v>2114882.21</v>
      </c>
      <c r="G31" s="87">
        <v>0.606201463614646</v>
      </c>
      <c r="H31" s="70">
        <v>1368942.56</v>
      </c>
      <c r="I31" s="87">
        <v>0.39238827559875322</v>
      </c>
      <c r="J31" s="70">
        <v>0</v>
      </c>
      <c r="K31" s="87">
        <v>0</v>
      </c>
      <c r="L31" s="70">
        <v>0</v>
      </c>
      <c r="M31" s="87">
        <v>0</v>
      </c>
      <c r="N31" s="70">
        <v>0</v>
      </c>
      <c r="O31" s="87">
        <v>0</v>
      </c>
      <c r="P31" s="70">
        <v>4920.04</v>
      </c>
      <c r="Q31" s="87">
        <v>1.4102607866007832E-3</v>
      </c>
    </row>
    <row r="32" spans="1:17" ht="13.5" customHeight="1" x14ac:dyDescent="0.2">
      <c r="A32" s="34">
        <v>30</v>
      </c>
      <c r="B32" s="122" t="s">
        <v>47</v>
      </c>
      <c r="C32" s="122" t="s">
        <v>80</v>
      </c>
      <c r="D32" s="112" t="s">
        <v>110</v>
      </c>
      <c r="E32" s="89">
        <v>3327115.61</v>
      </c>
      <c r="F32" s="70">
        <v>1606742.19</v>
      </c>
      <c r="G32" s="87">
        <v>0.48292346234400912</v>
      </c>
      <c r="H32" s="70">
        <v>1706232.33</v>
      </c>
      <c r="I32" s="87">
        <v>0.51282628258294882</v>
      </c>
      <c r="J32" s="70">
        <v>0</v>
      </c>
      <c r="K32" s="87">
        <v>0</v>
      </c>
      <c r="L32" s="70">
        <v>0</v>
      </c>
      <c r="M32" s="87">
        <v>0</v>
      </c>
      <c r="N32" s="70">
        <v>0</v>
      </c>
      <c r="O32" s="87">
        <v>0</v>
      </c>
      <c r="P32" s="70">
        <v>14141.09</v>
      </c>
      <c r="Q32" s="87">
        <v>4.2502550730420816E-3</v>
      </c>
    </row>
    <row r="33" spans="1:17" ht="13.5" customHeight="1" x14ac:dyDescent="0.2">
      <c r="A33" s="34">
        <v>31</v>
      </c>
      <c r="B33" s="122" t="s">
        <v>51</v>
      </c>
      <c r="C33" s="122" t="s">
        <v>86</v>
      </c>
      <c r="D33" s="112" t="s">
        <v>111</v>
      </c>
      <c r="E33" s="89">
        <v>3181206.39</v>
      </c>
      <c r="F33" s="70">
        <v>2380093.0099999998</v>
      </c>
      <c r="G33" s="87">
        <v>0.74817308851187103</v>
      </c>
      <c r="H33" s="70">
        <v>798146.73</v>
      </c>
      <c r="I33" s="87">
        <v>0.25089435646456121</v>
      </c>
      <c r="J33" s="70">
        <v>0</v>
      </c>
      <c r="K33" s="87">
        <v>0</v>
      </c>
      <c r="L33" s="70">
        <v>0</v>
      </c>
      <c r="M33" s="87">
        <v>0</v>
      </c>
      <c r="N33" s="70">
        <v>0</v>
      </c>
      <c r="O33" s="87">
        <v>0</v>
      </c>
      <c r="P33" s="70">
        <v>2966.65</v>
      </c>
      <c r="Q33" s="87">
        <v>9.3255502356764724E-4</v>
      </c>
    </row>
    <row r="34" spans="1:17" ht="13.5" customHeight="1" x14ac:dyDescent="0.2">
      <c r="A34" s="34">
        <v>32</v>
      </c>
      <c r="B34" s="122" t="s">
        <v>26</v>
      </c>
      <c r="C34" s="122" t="s">
        <v>80</v>
      </c>
      <c r="D34" s="112" t="s">
        <v>112</v>
      </c>
      <c r="E34" s="89">
        <v>3163181.92</v>
      </c>
      <c r="F34" s="70">
        <v>1899529.58</v>
      </c>
      <c r="G34" s="87">
        <v>0.60051227783952432</v>
      </c>
      <c r="H34" s="70">
        <v>1256128.47</v>
      </c>
      <c r="I34" s="87">
        <v>0.39710914571742367</v>
      </c>
      <c r="J34" s="70">
        <v>0</v>
      </c>
      <c r="K34" s="87">
        <v>0</v>
      </c>
      <c r="L34" s="70">
        <v>0</v>
      </c>
      <c r="M34" s="87">
        <v>0</v>
      </c>
      <c r="N34" s="70">
        <v>0</v>
      </c>
      <c r="O34" s="87">
        <v>0</v>
      </c>
      <c r="P34" s="70">
        <v>7523.87</v>
      </c>
      <c r="Q34" s="87">
        <v>2.3785764430520012E-3</v>
      </c>
    </row>
    <row r="35" spans="1:17" ht="13.5" customHeight="1" x14ac:dyDescent="0.2">
      <c r="A35" s="34">
        <v>33</v>
      </c>
      <c r="B35" s="122" t="s">
        <v>29</v>
      </c>
      <c r="C35" s="122" t="s">
        <v>80</v>
      </c>
      <c r="D35" s="112" t="s">
        <v>113</v>
      </c>
      <c r="E35" s="89">
        <v>2648145.9900000002</v>
      </c>
      <c r="F35" s="70">
        <v>951782.86</v>
      </c>
      <c r="G35" s="87">
        <v>0.35941479948392119</v>
      </c>
      <c r="H35" s="70">
        <v>1691580.98</v>
      </c>
      <c r="I35" s="87">
        <v>0.63877935219122861</v>
      </c>
      <c r="J35" s="70">
        <v>0</v>
      </c>
      <c r="K35" s="87">
        <v>0</v>
      </c>
      <c r="L35" s="70">
        <v>0</v>
      </c>
      <c r="M35" s="87">
        <v>0</v>
      </c>
      <c r="N35" s="70">
        <v>0</v>
      </c>
      <c r="O35" s="87">
        <v>0</v>
      </c>
      <c r="P35" s="70">
        <v>4782.1499999999996</v>
      </c>
      <c r="Q35" s="87">
        <v>1.8058483248500961E-3</v>
      </c>
    </row>
    <row r="36" spans="1:17" ht="13.5" customHeight="1" x14ac:dyDescent="0.2">
      <c r="A36" s="34">
        <v>34</v>
      </c>
      <c r="B36" s="122" t="s">
        <v>50</v>
      </c>
      <c r="C36" s="122" t="s">
        <v>80</v>
      </c>
      <c r="D36" s="112" t="s">
        <v>114</v>
      </c>
      <c r="E36" s="89">
        <v>2314984.8199999998</v>
      </c>
      <c r="F36" s="70">
        <v>1150471.6100000001</v>
      </c>
      <c r="G36" s="87">
        <v>0.49696723713289842</v>
      </c>
      <c r="H36" s="70">
        <v>1156414.3</v>
      </c>
      <c r="I36" s="87">
        <v>0.49953429068273553</v>
      </c>
      <c r="J36" s="70">
        <v>0</v>
      </c>
      <c r="K36" s="87">
        <v>0</v>
      </c>
      <c r="L36" s="70">
        <v>0</v>
      </c>
      <c r="M36" s="87">
        <v>0</v>
      </c>
      <c r="N36" s="70">
        <v>0</v>
      </c>
      <c r="O36" s="87">
        <v>0</v>
      </c>
      <c r="P36" s="70">
        <v>8098.91</v>
      </c>
      <c r="Q36" s="87">
        <v>3.4984721843662027E-3</v>
      </c>
    </row>
    <row r="37" spans="1:17" ht="13.5" customHeight="1" x14ac:dyDescent="0.2">
      <c r="A37" s="34">
        <v>35</v>
      </c>
      <c r="B37" s="122" t="s">
        <v>52</v>
      </c>
      <c r="C37" s="122" t="s">
        <v>80</v>
      </c>
      <c r="D37" s="112" t="s">
        <v>115</v>
      </c>
      <c r="E37" s="89">
        <v>1844928.08</v>
      </c>
      <c r="F37" s="70">
        <v>0</v>
      </c>
      <c r="G37" s="87">
        <v>0</v>
      </c>
      <c r="H37" s="70">
        <v>1844928.08</v>
      </c>
      <c r="I37" s="87">
        <v>1</v>
      </c>
      <c r="J37" s="70">
        <v>0</v>
      </c>
      <c r="K37" s="87">
        <v>0</v>
      </c>
      <c r="L37" s="70">
        <v>0</v>
      </c>
      <c r="M37" s="87">
        <v>0</v>
      </c>
      <c r="N37" s="70">
        <v>0</v>
      </c>
      <c r="O37" s="87">
        <v>0</v>
      </c>
      <c r="P37" s="70">
        <v>0</v>
      </c>
      <c r="Q37" s="87">
        <v>0</v>
      </c>
    </row>
    <row r="38" spans="1:17" ht="13.5" customHeight="1" x14ac:dyDescent="0.2">
      <c r="A38" s="34">
        <v>36</v>
      </c>
      <c r="B38" s="122" t="s">
        <v>34</v>
      </c>
      <c r="C38" s="122" t="s">
        <v>80</v>
      </c>
      <c r="D38" s="112" t="s">
        <v>116</v>
      </c>
      <c r="E38" s="89">
        <v>1291592.0900000001</v>
      </c>
      <c r="F38" s="70">
        <v>798148.71</v>
      </c>
      <c r="G38" s="87">
        <v>0.61795726079431157</v>
      </c>
      <c r="H38" s="70">
        <v>290570.40000000002</v>
      </c>
      <c r="I38" s="87">
        <v>0.22497071811581007</v>
      </c>
      <c r="J38" s="70">
        <v>0</v>
      </c>
      <c r="K38" s="87">
        <v>0</v>
      </c>
      <c r="L38" s="70">
        <v>146050.20000000001</v>
      </c>
      <c r="M38" s="87">
        <v>0.11307765131946573</v>
      </c>
      <c r="N38" s="70">
        <v>0</v>
      </c>
      <c r="O38" s="87">
        <v>0</v>
      </c>
      <c r="P38" s="70">
        <v>56822.78</v>
      </c>
      <c r="Q38" s="87">
        <v>4.3994369770412572E-2</v>
      </c>
    </row>
    <row r="39" spans="1:17" ht="13.5" customHeight="1" x14ac:dyDescent="0.2">
      <c r="A39" s="34">
        <v>37</v>
      </c>
      <c r="B39" s="122" t="s">
        <v>48</v>
      </c>
      <c r="C39" s="122" t="s">
        <v>80</v>
      </c>
      <c r="D39" s="112" t="s">
        <v>117</v>
      </c>
      <c r="E39" s="89">
        <v>1044204.19</v>
      </c>
      <c r="F39" s="70">
        <v>476967.1</v>
      </c>
      <c r="G39" s="87">
        <v>0.45677570016262814</v>
      </c>
      <c r="H39" s="70">
        <v>565677.91</v>
      </c>
      <c r="I39" s="87">
        <v>0.54173112444607219</v>
      </c>
      <c r="J39" s="70">
        <v>0</v>
      </c>
      <c r="K39" s="87">
        <v>0</v>
      </c>
      <c r="L39" s="70">
        <v>0</v>
      </c>
      <c r="M39" s="87">
        <v>0</v>
      </c>
      <c r="N39" s="70">
        <v>0</v>
      </c>
      <c r="O39" s="87">
        <v>0</v>
      </c>
      <c r="P39" s="70">
        <v>1559.18</v>
      </c>
      <c r="Q39" s="87">
        <v>1.4931753912996654E-3</v>
      </c>
    </row>
    <row r="40" spans="1:17" ht="13.5" customHeight="1" x14ac:dyDescent="0.2">
      <c r="A40" s="34">
        <v>38</v>
      </c>
      <c r="B40" s="122" t="s">
        <v>31</v>
      </c>
      <c r="C40" s="122" t="s">
        <v>86</v>
      </c>
      <c r="D40" s="112" t="s">
        <v>118</v>
      </c>
      <c r="E40" s="89">
        <v>927448.59</v>
      </c>
      <c r="F40" s="70">
        <v>480801.07</v>
      </c>
      <c r="G40" s="87">
        <v>0.5184126378368854</v>
      </c>
      <c r="H40" s="70">
        <v>444388.42</v>
      </c>
      <c r="I40" s="87">
        <v>0.47915153981742536</v>
      </c>
      <c r="J40" s="70">
        <v>0</v>
      </c>
      <c r="K40" s="87">
        <v>0</v>
      </c>
      <c r="L40" s="70">
        <v>0</v>
      </c>
      <c r="M40" s="87">
        <v>0</v>
      </c>
      <c r="N40" s="70">
        <v>0</v>
      </c>
      <c r="O40" s="87">
        <v>0</v>
      </c>
      <c r="P40" s="70">
        <v>2259.1</v>
      </c>
      <c r="Q40" s="87">
        <v>2.4358223456892635E-3</v>
      </c>
    </row>
    <row r="41" spans="1:17" ht="13.5" customHeight="1" x14ac:dyDescent="0.2">
      <c r="A41" s="34">
        <v>39</v>
      </c>
      <c r="B41" s="122" t="s">
        <v>35</v>
      </c>
      <c r="C41" s="122" t="s">
        <v>80</v>
      </c>
      <c r="D41" s="112" t="s">
        <v>119</v>
      </c>
      <c r="E41" s="89">
        <v>847466.06</v>
      </c>
      <c r="F41" s="70">
        <v>366898.98</v>
      </c>
      <c r="G41" s="87">
        <v>0.43293648833559184</v>
      </c>
      <c r="H41" s="70">
        <v>478635.59</v>
      </c>
      <c r="I41" s="87">
        <v>0.56478437614362986</v>
      </c>
      <c r="J41" s="70">
        <v>0</v>
      </c>
      <c r="K41" s="87">
        <v>0</v>
      </c>
      <c r="L41" s="70">
        <v>0</v>
      </c>
      <c r="M41" s="87">
        <v>0</v>
      </c>
      <c r="N41" s="70">
        <v>0</v>
      </c>
      <c r="O41" s="87">
        <v>0</v>
      </c>
      <c r="P41" s="70">
        <v>1931.49</v>
      </c>
      <c r="Q41" s="87">
        <v>2.2791355207782598E-3</v>
      </c>
    </row>
    <row r="42" spans="1:17" ht="13.5" customHeight="1" x14ac:dyDescent="0.2">
      <c r="A42" s="34">
        <v>40</v>
      </c>
      <c r="B42" s="122" t="s">
        <v>46</v>
      </c>
      <c r="C42" s="122" t="s">
        <v>80</v>
      </c>
      <c r="D42" s="112" t="s">
        <v>120</v>
      </c>
      <c r="E42" s="89">
        <v>809959.79</v>
      </c>
      <c r="F42" s="70">
        <v>441843.29</v>
      </c>
      <c r="G42" s="87">
        <v>0.54551262353406449</v>
      </c>
      <c r="H42" s="70">
        <v>335376.74</v>
      </c>
      <c r="I42" s="87">
        <v>0.41406591307452434</v>
      </c>
      <c r="J42" s="70">
        <v>0</v>
      </c>
      <c r="K42" s="87">
        <v>0</v>
      </c>
      <c r="L42" s="70">
        <v>0</v>
      </c>
      <c r="M42" s="87">
        <v>0</v>
      </c>
      <c r="N42" s="70">
        <v>0</v>
      </c>
      <c r="O42" s="87">
        <v>0</v>
      </c>
      <c r="P42" s="70">
        <v>32739.759999999998</v>
      </c>
      <c r="Q42" s="87">
        <v>4.0421463391411068E-2</v>
      </c>
    </row>
    <row r="43" spans="1:17" ht="13.5" customHeight="1" x14ac:dyDescent="0.2">
      <c r="A43" s="34">
        <v>41</v>
      </c>
      <c r="B43" s="122" t="s">
        <v>32</v>
      </c>
      <c r="C43" s="122" t="s">
        <v>86</v>
      </c>
      <c r="D43" s="112" t="s">
        <v>121</v>
      </c>
      <c r="E43" s="89">
        <v>644201.91</v>
      </c>
      <c r="F43" s="70">
        <v>317990.67</v>
      </c>
      <c r="G43" s="87">
        <v>0.4936195702990076</v>
      </c>
      <c r="H43" s="70">
        <v>324182.02</v>
      </c>
      <c r="I43" s="87">
        <v>0.50323045456353899</v>
      </c>
      <c r="J43" s="70">
        <v>0</v>
      </c>
      <c r="K43" s="87">
        <v>0</v>
      </c>
      <c r="L43" s="70">
        <v>0</v>
      </c>
      <c r="M43" s="87">
        <v>0</v>
      </c>
      <c r="N43" s="70">
        <v>0</v>
      </c>
      <c r="O43" s="87">
        <v>0</v>
      </c>
      <c r="P43" s="70">
        <v>2029.22</v>
      </c>
      <c r="Q43" s="87">
        <v>3.1499751374534112E-3</v>
      </c>
    </row>
    <row r="44" spans="1:17" ht="13.5" customHeight="1" x14ac:dyDescent="0.2">
      <c r="A44" s="34">
        <v>42</v>
      </c>
      <c r="B44" s="122" t="s">
        <v>63</v>
      </c>
      <c r="C44" s="122" t="s">
        <v>80</v>
      </c>
      <c r="D44" t="s">
        <v>122</v>
      </c>
      <c r="E44" s="89">
        <v>552786.51</v>
      </c>
      <c r="F44" s="70">
        <v>204410.48</v>
      </c>
      <c r="G44" s="87">
        <v>0.36978196157500298</v>
      </c>
      <c r="H44" s="70">
        <v>347594.7</v>
      </c>
      <c r="I44" s="87">
        <v>0.62880459944653855</v>
      </c>
      <c r="J44" s="70">
        <v>0</v>
      </c>
      <c r="K44" s="87">
        <v>0</v>
      </c>
      <c r="L44" s="70">
        <v>0</v>
      </c>
      <c r="M44" s="87">
        <v>0</v>
      </c>
      <c r="N44" s="70">
        <v>0</v>
      </c>
      <c r="O44" s="87">
        <v>0</v>
      </c>
      <c r="P44" s="70">
        <v>781.33</v>
      </c>
      <c r="Q44" s="87">
        <v>1.4134389784584288E-3</v>
      </c>
    </row>
    <row r="45" spans="1:17" ht="13.5" customHeight="1" x14ac:dyDescent="0.2">
      <c r="A45" s="34">
        <v>43</v>
      </c>
      <c r="B45" s="122" t="s">
        <v>49</v>
      </c>
      <c r="C45" s="122" t="s">
        <v>80</v>
      </c>
      <c r="D45" s="112" t="s">
        <v>173</v>
      </c>
      <c r="E45" s="89">
        <v>480810.69</v>
      </c>
      <c r="F45" s="70">
        <v>333382.46999999997</v>
      </c>
      <c r="G45" s="87">
        <v>0.69337574420402337</v>
      </c>
      <c r="H45" s="70">
        <v>146800.68</v>
      </c>
      <c r="I45" s="87">
        <v>0.30531908514762846</v>
      </c>
      <c r="J45" s="70">
        <v>0</v>
      </c>
      <c r="K45" s="87">
        <v>0</v>
      </c>
      <c r="L45" s="70">
        <v>0</v>
      </c>
      <c r="M45" s="87">
        <v>0</v>
      </c>
      <c r="N45" s="70">
        <v>0</v>
      </c>
      <c r="O45" s="87">
        <v>0</v>
      </c>
      <c r="P45" s="70">
        <v>627.54</v>
      </c>
      <c r="Q45" s="87">
        <v>1.3051706483481055E-3</v>
      </c>
    </row>
    <row r="46" spans="1:17" ht="13.5" customHeight="1" x14ac:dyDescent="0.2">
      <c r="A46" s="34">
        <v>44</v>
      </c>
      <c r="B46" s="122" t="s">
        <v>33</v>
      </c>
      <c r="C46" s="122" t="s">
        <v>80</v>
      </c>
      <c r="D46" s="112" t="s">
        <v>124</v>
      </c>
      <c r="E46" s="89">
        <v>449496.62</v>
      </c>
      <c r="F46" s="70">
        <v>232396.66</v>
      </c>
      <c r="G46" s="87">
        <v>0.51701536710109186</v>
      </c>
      <c r="H46" s="70">
        <v>216281.37</v>
      </c>
      <c r="I46" s="87">
        <v>0.48116350685796033</v>
      </c>
      <c r="J46" s="70">
        <v>0</v>
      </c>
      <c r="K46" s="87">
        <v>0</v>
      </c>
      <c r="L46" s="70">
        <v>0</v>
      </c>
      <c r="M46" s="87">
        <v>0</v>
      </c>
      <c r="N46" s="70">
        <v>0</v>
      </c>
      <c r="O46" s="87">
        <v>0</v>
      </c>
      <c r="P46" s="70">
        <v>818.59</v>
      </c>
      <c r="Q46" s="87">
        <v>1.8211260409477608E-3</v>
      </c>
    </row>
    <row r="47" spans="1:17" ht="13.5" customHeight="1" x14ac:dyDescent="0.2">
      <c r="A47" s="34">
        <v>45</v>
      </c>
      <c r="B47" s="122" t="s">
        <v>36</v>
      </c>
      <c r="C47" s="122" t="s">
        <v>80</v>
      </c>
      <c r="D47" s="112" t="s">
        <v>126</v>
      </c>
      <c r="E47" s="89">
        <v>438168.49</v>
      </c>
      <c r="F47" s="70">
        <v>168587.01</v>
      </c>
      <c r="G47" s="87">
        <v>0.384753842066553</v>
      </c>
      <c r="H47" s="70">
        <v>261870.96</v>
      </c>
      <c r="I47" s="87">
        <v>0.59764900027384438</v>
      </c>
      <c r="J47" s="70">
        <v>0</v>
      </c>
      <c r="K47" s="87">
        <v>0</v>
      </c>
      <c r="L47" s="70">
        <v>0</v>
      </c>
      <c r="M47" s="87">
        <v>0</v>
      </c>
      <c r="N47" s="70">
        <v>0</v>
      </c>
      <c r="O47" s="87">
        <v>0</v>
      </c>
      <c r="P47" s="70">
        <v>7710.52</v>
      </c>
      <c r="Q47" s="87">
        <v>1.759715765960259E-2</v>
      </c>
    </row>
    <row r="48" spans="1:17" ht="13.5" customHeight="1" x14ac:dyDescent="0.2">
      <c r="A48" s="34">
        <v>46</v>
      </c>
      <c r="B48" s="122" t="s">
        <v>30</v>
      </c>
      <c r="C48" s="122" t="s">
        <v>78</v>
      </c>
      <c r="D48" s="112" t="s">
        <v>125</v>
      </c>
      <c r="E48" s="89">
        <v>435975.98</v>
      </c>
      <c r="F48" s="70">
        <v>224459.1</v>
      </c>
      <c r="G48" s="87">
        <v>0.51484281312929214</v>
      </c>
      <c r="H48" s="70">
        <v>208769.65</v>
      </c>
      <c r="I48" s="87">
        <v>0.47885585348073534</v>
      </c>
      <c r="J48" s="70">
        <v>0</v>
      </c>
      <c r="K48" s="87">
        <v>0</v>
      </c>
      <c r="L48" s="70">
        <v>0</v>
      </c>
      <c r="M48" s="87">
        <v>0</v>
      </c>
      <c r="N48" s="70">
        <v>0</v>
      </c>
      <c r="O48" s="87">
        <v>0</v>
      </c>
      <c r="P48" s="70">
        <v>2747.23</v>
      </c>
      <c r="Q48" s="87">
        <v>6.3013333899725396E-3</v>
      </c>
    </row>
    <row r="49" spans="1:17" ht="13.5" customHeight="1" x14ac:dyDescent="0.2">
      <c r="A49" s="34">
        <v>47</v>
      </c>
      <c r="B49" s="122" t="s">
        <v>37</v>
      </c>
      <c r="C49" s="122" t="s">
        <v>80</v>
      </c>
      <c r="D49" s="112" t="s">
        <v>127</v>
      </c>
      <c r="E49" s="89">
        <v>223369.73</v>
      </c>
      <c r="F49" s="70">
        <v>111512</v>
      </c>
      <c r="G49" s="87">
        <v>0.49922610373393028</v>
      </c>
      <c r="H49" s="70">
        <v>111087.59</v>
      </c>
      <c r="I49" s="87">
        <v>0.49732607009911323</v>
      </c>
      <c r="J49" s="70">
        <v>0</v>
      </c>
      <c r="K49" s="87">
        <v>0</v>
      </c>
      <c r="L49" s="70">
        <v>0</v>
      </c>
      <c r="M49" s="87">
        <v>0</v>
      </c>
      <c r="N49" s="70">
        <v>0</v>
      </c>
      <c r="O49" s="87">
        <v>0</v>
      </c>
      <c r="P49" s="70">
        <v>770.14</v>
      </c>
      <c r="Q49" s="87">
        <v>3.4478261669564623E-3</v>
      </c>
    </row>
    <row r="50" spans="1:17" ht="13.5" customHeight="1" x14ac:dyDescent="0.2">
      <c r="A50" s="34">
        <v>48</v>
      </c>
      <c r="B50" s="122" t="s">
        <v>41</v>
      </c>
      <c r="C50" s="122" t="s">
        <v>80</v>
      </c>
      <c r="D50" s="112" t="s">
        <v>128</v>
      </c>
      <c r="E50" s="89">
        <v>215304.44</v>
      </c>
      <c r="F50" s="70">
        <v>106954.63</v>
      </c>
      <c r="G50" s="87">
        <v>0.49675998321260817</v>
      </c>
      <c r="H50" s="70">
        <v>107857.17</v>
      </c>
      <c r="I50" s="87">
        <v>0.50095190791234956</v>
      </c>
      <c r="J50" s="70">
        <v>0</v>
      </c>
      <c r="K50" s="87">
        <v>0</v>
      </c>
      <c r="L50" s="70">
        <v>0</v>
      </c>
      <c r="M50" s="87">
        <v>0</v>
      </c>
      <c r="N50" s="70">
        <v>0</v>
      </c>
      <c r="O50" s="87">
        <v>0</v>
      </c>
      <c r="P50" s="70">
        <v>492.64</v>
      </c>
      <c r="Q50" s="87">
        <v>2.2881088750422423E-3</v>
      </c>
    </row>
    <row r="51" spans="1:17" ht="13.5" customHeight="1" x14ac:dyDescent="0.2">
      <c r="A51" s="34">
        <v>49</v>
      </c>
      <c r="B51" s="122" t="s">
        <v>38</v>
      </c>
      <c r="C51" s="122" t="s">
        <v>80</v>
      </c>
      <c r="D51" s="112" t="s">
        <v>129</v>
      </c>
      <c r="E51" s="89">
        <v>189465.11</v>
      </c>
      <c r="F51" s="70">
        <v>57377.24</v>
      </c>
      <c r="G51" s="87">
        <v>0.30283802648413738</v>
      </c>
      <c r="H51" s="70">
        <v>131940.34</v>
      </c>
      <c r="I51" s="87">
        <v>0.69638330772351709</v>
      </c>
      <c r="J51" s="70">
        <v>0</v>
      </c>
      <c r="K51" s="87">
        <v>0</v>
      </c>
      <c r="L51" s="70">
        <v>0</v>
      </c>
      <c r="M51" s="87">
        <v>0</v>
      </c>
      <c r="N51" s="70">
        <v>0</v>
      </c>
      <c r="O51" s="87">
        <v>0</v>
      </c>
      <c r="P51" s="70">
        <v>147.53</v>
      </c>
      <c r="Q51" s="87">
        <v>7.7866579234561978E-4</v>
      </c>
    </row>
    <row r="52" spans="1:17" ht="13.5" customHeight="1" x14ac:dyDescent="0.2">
      <c r="A52" s="34">
        <v>50</v>
      </c>
      <c r="B52" s="122" t="s">
        <v>45</v>
      </c>
      <c r="C52" s="122" t="s">
        <v>80</v>
      </c>
      <c r="D52" s="112" t="s">
        <v>130</v>
      </c>
      <c r="E52" s="89">
        <v>166844.82999999999</v>
      </c>
      <c r="F52" s="70">
        <v>124533.2</v>
      </c>
      <c r="G52" s="87">
        <v>0.74640131192557779</v>
      </c>
      <c r="H52" s="70">
        <v>42130.84</v>
      </c>
      <c r="I52" s="87">
        <v>0.25251510640155889</v>
      </c>
      <c r="J52" s="70">
        <v>0</v>
      </c>
      <c r="K52" s="87">
        <v>0</v>
      </c>
      <c r="L52" s="70">
        <v>0</v>
      </c>
      <c r="M52" s="87">
        <v>0</v>
      </c>
      <c r="N52" s="70">
        <v>0</v>
      </c>
      <c r="O52" s="87">
        <v>0</v>
      </c>
      <c r="P52" s="70">
        <v>180.79</v>
      </c>
      <c r="Q52" s="87">
        <v>1.0835816728633426E-3</v>
      </c>
    </row>
    <row r="53" spans="1:17" ht="13.5" customHeight="1" x14ac:dyDescent="0.2">
      <c r="A53" s="34">
        <v>51</v>
      </c>
      <c r="B53" s="122" t="s">
        <v>28</v>
      </c>
      <c r="C53" s="122" t="s">
        <v>80</v>
      </c>
      <c r="D53" s="112" t="s">
        <v>131</v>
      </c>
      <c r="E53" s="89">
        <v>69674.5</v>
      </c>
      <c r="F53" s="70">
        <v>0</v>
      </c>
      <c r="G53" s="87">
        <v>0</v>
      </c>
      <c r="H53" s="70">
        <v>69674.5</v>
      </c>
      <c r="I53" s="87">
        <v>1</v>
      </c>
      <c r="J53" s="70">
        <v>0</v>
      </c>
      <c r="K53" s="87">
        <v>0</v>
      </c>
      <c r="L53" s="70">
        <v>0</v>
      </c>
      <c r="M53" s="87">
        <v>0</v>
      </c>
      <c r="N53" s="70">
        <v>0</v>
      </c>
      <c r="O53" s="87">
        <v>0</v>
      </c>
      <c r="P53" s="70">
        <v>0</v>
      </c>
      <c r="Q53" s="87">
        <v>0</v>
      </c>
    </row>
    <row r="54" spans="1:17" ht="13.5" customHeight="1" x14ac:dyDescent="0.2">
      <c r="A54" s="34">
        <v>52</v>
      </c>
      <c r="B54" s="122" t="s">
        <v>39</v>
      </c>
      <c r="C54" s="122" t="s">
        <v>80</v>
      </c>
      <c r="D54" s="112" t="s">
        <v>132</v>
      </c>
      <c r="E54" s="89">
        <v>66625.429999999993</v>
      </c>
      <c r="F54" s="70">
        <v>30158.58</v>
      </c>
      <c r="G54" s="87">
        <v>0.4526586920339577</v>
      </c>
      <c r="H54" s="70">
        <v>36342.339999999997</v>
      </c>
      <c r="I54" s="87">
        <v>0.54547250201612207</v>
      </c>
      <c r="J54" s="70">
        <v>0</v>
      </c>
      <c r="K54" s="87">
        <v>0</v>
      </c>
      <c r="L54" s="70">
        <v>0</v>
      </c>
      <c r="M54" s="87">
        <v>0</v>
      </c>
      <c r="N54" s="70">
        <v>0</v>
      </c>
      <c r="O54" s="87">
        <v>0</v>
      </c>
      <c r="P54" s="70">
        <v>124.51</v>
      </c>
      <c r="Q54" s="87">
        <v>1.8688059499203235E-3</v>
      </c>
    </row>
    <row r="55" spans="1:17" ht="13.5" customHeight="1" x14ac:dyDescent="0.2">
      <c r="A55" s="34">
        <v>53</v>
      </c>
      <c r="B55" s="122" t="s">
        <v>44</v>
      </c>
      <c r="C55" s="122" t="s">
        <v>80</v>
      </c>
      <c r="D55" s="112" t="s">
        <v>133</v>
      </c>
      <c r="E55" s="89">
        <v>56014.87</v>
      </c>
      <c r="F55" s="70">
        <v>0</v>
      </c>
      <c r="G55" s="87">
        <v>0</v>
      </c>
      <c r="H55" s="70">
        <v>56010.23</v>
      </c>
      <c r="I55" s="87">
        <v>0.99991716485283288</v>
      </c>
      <c r="J55" s="70">
        <v>0</v>
      </c>
      <c r="K55" s="87">
        <v>0</v>
      </c>
      <c r="L55" s="70">
        <v>0</v>
      </c>
      <c r="M55" s="87">
        <v>0</v>
      </c>
      <c r="N55" s="70">
        <v>0</v>
      </c>
      <c r="O55" s="87">
        <v>0</v>
      </c>
      <c r="P55" s="70">
        <v>4.6399999999999997</v>
      </c>
      <c r="Q55" s="87">
        <v>8.2835147167171857E-5</v>
      </c>
    </row>
    <row r="56" spans="1:17" ht="13.5" customHeight="1" x14ac:dyDescent="0.2">
      <c r="A56" s="34">
        <v>54</v>
      </c>
      <c r="B56" s="122" t="s">
        <v>40</v>
      </c>
      <c r="C56" s="122" t="s">
        <v>86</v>
      </c>
      <c r="D56" s="112" t="s">
        <v>134</v>
      </c>
      <c r="E56" s="89">
        <v>39552.339999999997</v>
      </c>
      <c r="F56" s="70">
        <v>11524.92</v>
      </c>
      <c r="G56" s="87">
        <v>0.2913840243080435</v>
      </c>
      <c r="H56" s="70">
        <v>27954.19</v>
      </c>
      <c r="I56" s="87">
        <v>0.70676450495722887</v>
      </c>
      <c r="J56" s="70">
        <v>0</v>
      </c>
      <c r="K56" s="87">
        <v>0</v>
      </c>
      <c r="L56" s="70">
        <v>0</v>
      </c>
      <c r="M56" s="87">
        <v>0</v>
      </c>
      <c r="N56" s="70">
        <v>0</v>
      </c>
      <c r="O56" s="87">
        <v>0</v>
      </c>
      <c r="P56" s="70">
        <v>73.23</v>
      </c>
      <c r="Q56" s="87">
        <v>1.8514707347277054E-3</v>
      </c>
    </row>
    <row r="57" spans="1:17" x14ac:dyDescent="0.2">
      <c r="A57" s="34">
        <v>55</v>
      </c>
      <c r="B57" s="122" t="s">
        <v>43</v>
      </c>
      <c r="C57" s="122" t="s">
        <v>78</v>
      </c>
      <c r="D57" s="112" t="s">
        <v>135</v>
      </c>
      <c r="E57" s="89">
        <v>953.83</v>
      </c>
      <c r="F57" s="70">
        <v>953.83</v>
      </c>
      <c r="G57" s="87">
        <v>1</v>
      </c>
      <c r="H57" s="70">
        <v>0</v>
      </c>
      <c r="I57" s="87">
        <v>0</v>
      </c>
      <c r="J57" s="70">
        <v>0</v>
      </c>
      <c r="K57" s="87">
        <v>0</v>
      </c>
      <c r="L57" s="70">
        <v>0</v>
      </c>
      <c r="M57" s="87">
        <v>0</v>
      </c>
      <c r="N57" s="70">
        <v>0</v>
      </c>
      <c r="O57" s="87">
        <v>0</v>
      </c>
      <c r="P57" s="70">
        <v>0</v>
      </c>
      <c r="Q57" s="87">
        <v>0</v>
      </c>
    </row>
    <row r="58" spans="1:17" ht="15.75" customHeight="1" x14ac:dyDescent="0.2">
      <c r="A58" s="34">
        <v>56</v>
      </c>
      <c r="B58" s="122" t="s">
        <v>42</v>
      </c>
      <c r="C58" s="122" t="s">
        <v>80</v>
      </c>
      <c r="D58" s="112" t="s">
        <v>136</v>
      </c>
      <c r="E58" s="89">
        <v>0</v>
      </c>
      <c r="F58" s="70">
        <v>0</v>
      </c>
      <c r="G58" s="88">
        <v>0</v>
      </c>
      <c r="H58" s="70">
        <v>0</v>
      </c>
      <c r="I58" s="88">
        <v>0</v>
      </c>
      <c r="J58" s="70">
        <v>0</v>
      </c>
      <c r="K58" s="88">
        <v>0</v>
      </c>
      <c r="L58" s="70">
        <v>0</v>
      </c>
      <c r="M58" s="88">
        <v>0</v>
      </c>
      <c r="N58" s="70">
        <v>0</v>
      </c>
      <c r="O58" s="88">
        <v>0</v>
      </c>
      <c r="P58" s="70">
        <v>0</v>
      </c>
      <c r="Q58" s="88">
        <v>0</v>
      </c>
    </row>
    <row r="59" spans="1:17" ht="15.75" thickBot="1" x14ac:dyDescent="0.25">
      <c r="A59" s="35"/>
      <c r="B59" s="102" t="s">
        <v>138</v>
      </c>
      <c r="C59" s="102"/>
      <c r="D59" s="102"/>
      <c r="E59" s="53">
        <f>SUM(E3:E58)</f>
        <v>2164220667.98</v>
      </c>
      <c r="F59" s="38">
        <f>SUM(F3:F58)</f>
        <v>1495879103.7100003</v>
      </c>
      <c r="G59" s="67">
        <f>F59/$E$59</f>
        <v>0.69118603562094061</v>
      </c>
      <c r="H59" s="52">
        <f>SUM(H3:H58)</f>
        <v>563941250.44000018</v>
      </c>
      <c r="I59" s="67">
        <f>H59/$E$59</f>
        <v>0.26057474581201612</v>
      </c>
      <c r="J59" s="52">
        <f>SUM(J3:J58)</f>
        <v>34689589.789999999</v>
      </c>
      <c r="K59" s="67">
        <f>J59/$E$59</f>
        <v>1.6028675034500027E-2</v>
      </c>
      <c r="L59" s="52">
        <f>SUM(L3:L58)</f>
        <v>10852990.359999999</v>
      </c>
      <c r="M59" s="67">
        <f>L59/$E$59</f>
        <v>5.0147337194269385E-3</v>
      </c>
      <c r="N59" s="52">
        <f>SUM(N3:N58)</f>
        <v>15172397.440000001</v>
      </c>
      <c r="O59" s="67">
        <f>N59/$E$59</f>
        <v>7.0105593502908974E-3</v>
      </c>
      <c r="P59" s="52">
        <f>SUM(P3:P58)</f>
        <v>43685336.23999998</v>
      </c>
      <c r="Q59" s="67">
        <f>P59/$E$59</f>
        <v>2.0185250462825578E-2</v>
      </c>
    </row>
  </sheetData>
  <mergeCells count="1">
    <mergeCell ref="B59:D59"/>
  </mergeCells>
  <phoneticPr fontId="8" type="noConversion"/>
  <conditionalFormatting sqref="D2">
    <cfRule type="cellIs" dxfId="1" priority="2" stopIfTrue="1" operator="lessThan">
      <formula>0</formula>
    </cfRule>
  </conditionalFormatting>
  <conditionalFormatting sqref="E2:Q2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J93"/>
  <sheetViews>
    <sheetView topLeftCell="C58" zoomScaleNormal="100" workbookViewId="0">
      <selection activeCell="J3" sqref="J3"/>
    </sheetView>
  </sheetViews>
  <sheetFormatPr defaultRowHeight="14.25" x14ac:dyDescent="0.2"/>
  <cols>
    <col min="1" max="1" width="6" style="12" customWidth="1"/>
    <col min="2" max="2" width="11.85546875" style="12" customWidth="1"/>
    <col min="3" max="3" width="14.42578125" style="12" bestFit="1" customWidth="1"/>
    <col min="4" max="4" width="104.28515625" style="12" bestFit="1" customWidth="1"/>
    <col min="5" max="5" width="14.140625" style="13" customWidth="1"/>
    <col min="6" max="6" width="9.85546875" style="13" bestFit="1" customWidth="1"/>
    <col min="7" max="7" width="9.140625" style="14" bestFit="1"/>
    <col min="8" max="8" width="10.42578125" style="14" bestFit="1" customWidth="1"/>
    <col min="9" max="9" width="11" style="14" customWidth="1"/>
    <col min="10" max="10" width="12.7109375" style="14" customWidth="1"/>
    <col min="11" max="16384" width="9.140625" style="12"/>
  </cols>
  <sheetData>
    <row r="1" spans="1:10" s="3" customFormat="1" ht="18.75" thickBot="1" x14ac:dyDescent="0.25">
      <c r="A1" s="46" t="s">
        <v>175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s="6" customFormat="1" ht="15.75" customHeight="1" thickBot="1" x14ac:dyDescent="0.25">
      <c r="A2" s="103" t="s">
        <v>161</v>
      </c>
      <c r="B2" s="110" t="s">
        <v>67</v>
      </c>
      <c r="C2" s="103" t="s">
        <v>68</v>
      </c>
      <c r="D2" s="103" t="s">
        <v>69</v>
      </c>
      <c r="E2" s="108" t="s">
        <v>176</v>
      </c>
      <c r="F2" s="105" t="s">
        <v>177</v>
      </c>
      <c r="G2" s="106"/>
      <c r="H2" s="106"/>
      <c r="I2" s="106"/>
      <c r="J2" s="107"/>
    </row>
    <row r="3" spans="1:10" s="8" customFormat="1" ht="15.75" thickBot="1" x14ac:dyDescent="0.25">
      <c r="A3" s="104"/>
      <c r="B3" s="111"/>
      <c r="C3" s="104"/>
      <c r="D3" s="104"/>
      <c r="E3" s="109"/>
      <c r="F3" s="39" t="s">
        <v>178</v>
      </c>
      <c r="G3" s="40" t="s">
        <v>179</v>
      </c>
      <c r="H3" s="47" t="s">
        <v>180</v>
      </c>
      <c r="I3" s="40" t="s">
        <v>181</v>
      </c>
      <c r="J3" s="48" t="s">
        <v>182</v>
      </c>
    </row>
    <row r="4" spans="1:10" s="6" customFormat="1" collapsed="1" x14ac:dyDescent="0.2">
      <c r="A4" s="54">
        <v>1</v>
      </c>
      <c r="B4" s="126" t="s">
        <v>16</v>
      </c>
      <c r="C4" s="126" t="s">
        <v>78</v>
      </c>
      <c r="D4" s="112" t="s">
        <v>94</v>
      </c>
      <c r="E4" s="64">
        <v>38317</v>
      </c>
      <c r="F4" s="58">
        <v>9.6409289570658085E-3</v>
      </c>
      <c r="G4" s="59">
        <v>1.6566719875749758E-2</v>
      </c>
      <c r="H4" s="59">
        <v>4.0400918403390884E-2</v>
      </c>
      <c r="I4" s="59">
        <v>6.480184373446618E-2</v>
      </c>
      <c r="J4" s="71">
        <v>5.3471632315464923E-2</v>
      </c>
    </row>
    <row r="5" spans="1:10" s="6" customFormat="1" x14ac:dyDescent="0.2">
      <c r="A5" s="55">
        <v>2</v>
      </c>
      <c r="B5" s="127" t="s">
        <v>43</v>
      </c>
      <c r="C5" s="127" t="s">
        <v>80</v>
      </c>
      <c r="D5" s="112" t="s">
        <v>135</v>
      </c>
      <c r="E5" s="65">
        <v>38187</v>
      </c>
      <c r="F5" s="60">
        <v>-3.4089698519228495E-3</v>
      </c>
      <c r="G5" s="61">
        <v>-6.3728093467870783E-3</v>
      </c>
      <c r="H5" s="61">
        <v>-1.9083569256579613E-2</v>
      </c>
      <c r="I5" s="61">
        <v>-3.7452412799670709E-2</v>
      </c>
      <c r="J5" s="72">
        <v>-3.4372419488026384E-2</v>
      </c>
    </row>
    <row r="6" spans="1:10" s="6" customFormat="1" x14ac:dyDescent="0.2">
      <c r="A6" s="55">
        <v>3</v>
      </c>
      <c r="B6" s="127" t="s">
        <v>11</v>
      </c>
      <c r="C6" s="127" t="s">
        <v>80</v>
      </c>
      <c r="D6" s="112" t="s">
        <v>92</v>
      </c>
      <c r="E6" s="65">
        <v>38281</v>
      </c>
      <c r="F6" s="60">
        <v>6.5359477124182774E-3</v>
      </c>
      <c r="G6" s="61">
        <v>1.5384615384615552E-2</v>
      </c>
      <c r="H6" s="61" t="s">
        <v>77</v>
      </c>
      <c r="I6" s="61">
        <v>7.441860465116279E-2</v>
      </c>
      <c r="J6" s="72" t="s">
        <v>77</v>
      </c>
    </row>
    <row r="7" spans="1:10" s="6" customFormat="1" x14ac:dyDescent="0.2">
      <c r="A7" s="55">
        <v>4</v>
      </c>
      <c r="B7" s="127" t="s">
        <v>22</v>
      </c>
      <c r="C7" s="127" t="s">
        <v>80</v>
      </c>
      <c r="D7" s="112" t="s">
        <v>137</v>
      </c>
      <c r="E7" s="65">
        <v>38490</v>
      </c>
      <c r="F7" s="60" t="s">
        <v>77</v>
      </c>
      <c r="G7" s="61">
        <v>4.6948356807512415E-3</v>
      </c>
      <c r="H7" s="61">
        <v>4.6948356807512415E-3</v>
      </c>
      <c r="I7" s="61" t="s">
        <v>77</v>
      </c>
      <c r="J7" s="72" t="s">
        <v>77</v>
      </c>
    </row>
    <row r="8" spans="1:10" s="6" customFormat="1" x14ac:dyDescent="0.2">
      <c r="A8" s="55">
        <v>5</v>
      </c>
      <c r="B8" s="127" t="s">
        <v>49</v>
      </c>
      <c r="C8" s="127" t="s">
        <v>80</v>
      </c>
      <c r="D8" s="112" t="s">
        <v>173</v>
      </c>
      <c r="E8" s="65">
        <v>38275</v>
      </c>
      <c r="F8" s="60">
        <v>2.1308980213090578E-3</v>
      </c>
      <c r="G8" s="61">
        <v>1.5579207157180308E-2</v>
      </c>
      <c r="H8" s="61">
        <v>-3.5426894073586901E-4</v>
      </c>
      <c r="I8" s="61">
        <v>1.8144329896907285E-2</v>
      </c>
      <c r="J8" s="72">
        <v>2.6395939086294451E-3</v>
      </c>
    </row>
    <row r="9" spans="1:10" s="6" customFormat="1" x14ac:dyDescent="0.2">
      <c r="A9" s="55">
        <v>6</v>
      </c>
      <c r="B9" s="127" t="s">
        <v>29</v>
      </c>
      <c r="C9" s="127" t="s">
        <v>80</v>
      </c>
      <c r="D9" s="112" t="s">
        <v>113</v>
      </c>
      <c r="E9" s="65">
        <v>38286</v>
      </c>
      <c r="F9" s="60">
        <v>2.8371569730472057E-3</v>
      </c>
      <c r="G9" s="61">
        <v>4.8524654445643023E-3</v>
      </c>
      <c r="H9" s="61">
        <v>1.4900990099009803E-2</v>
      </c>
      <c r="I9" s="61">
        <v>1.5957183210268067E-2</v>
      </c>
      <c r="J9" s="72">
        <v>1.264509755495169E-2</v>
      </c>
    </row>
    <row r="10" spans="1:10" s="6" customFormat="1" x14ac:dyDescent="0.2">
      <c r="A10" s="55">
        <v>7</v>
      </c>
      <c r="B10" s="127" t="s">
        <v>48</v>
      </c>
      <c r="C10" s="127" t="s">
        <v>80</v>
      </c>
      <c r="D10" s="112" t="s">
        <v>117</v>
      </c>
      <c r="E10" s="65">
        <v>38286</v>
      </c>
      <c r="F10" s="60">
        <v>7.1411568674140113E-4</v>
      </c>
      <c r="G10" s="61">
        <v>-3.3191085822664723E-3</v>
      </c>
      <c r="H10" s="61">
        <v>4.3000477783086133E-3</v>
      </c>
      <c r="I10" s="61">
        <v>-1.1521279097107984E-2</v>
      </c>
      <c r="J10" s="72">
        <v>-1.6608187134502961E-2</v>
      </c>
    </row>
    <row r="11" spans="1:10" s="6" customFormat="1" x14ac:dyDescent="0.2">
      <c r="A11" s="55">
        <v>8</v>
      </c>
      <c r="B11" s="127" t="s">
        <v>57</v>
      </c>
      <c r="C11" s="127" t="s">
        <v>80</v>
      </c>
      <c r="D11" s="112" t="s">
        <v>90</v>
      </c>
      <c r="E11" s="65">
        <v>38300</v>
      </c>
      <c r="F11" s="60">
        <v>2.1495942092564224E-3</v>
      </c>
      <c r="G11" s="61">
        <v>6.2106329559969975E-3</v>
      </c>
      <c r="H11" s="61">
        <v>9.6398212251336268E-4</v>
      </c>
      <c r="I11" s="61">
        <v>1.9298245614036702E-3</v>
      </c>
      <c r="J11" s="72">
        <v>1.9298245614036702E-3</v>
      </c>
    </row>
    <row r="12" spans="1:10" s="6" customFormat="1" x14ac:dyDescent="0.2">
      <c r="A12" s="55">
        <v>9</v>
      </c>
      <c r="B12" s="127" t="s">
        <v>14</v>
      </c>
      <c r="C12" s="127" t="s">
        <v>80</v>
      </c>
      <c r="D12" s="112" t="s">
        <v>88</v>
      </c>
      <c r="E12" s="65">
        <v>38289</v>
      </c>
      <c r="F12" s="60">
        <v>-1.5651836666851326E-2</v>
      </c>
      <c r="G12" s="61">
        <v>-2.2422141520853867E-2</v>
      </c>
      <c r="H12" s="61">
        <v>-6.4576422892644647E-2</v>
      </c>
      <c r="I12" s="61">
        <v>-8.6179405410965915E-2</v>
      </c>
      <c r="J12" s="72">
        <v>-9.8330288266341825E-2</v>
      </c>
    </row>
    <row r="13" spans="1:10" s="6" customFormat="1" x14ac:dyDescent="0.2">
      <c r="A13" s="55">
        <v>10</v>
      </c>
      <c r="B13" s="127" t="s">
        <v>62</v>
      </c>
      <c r="C13" s="128" t="s">
        <v>86</v>
      </c>
      <c r="D13" s="129" t="s">
        <v>170</v>
      </c>
      <c r="E13" s="65">
        <v>38440</v>
      </c>
      <c r="F13" s="60">
        <v>4.0543653536051494E-3</v>
      </c>
      <c r="G13" s="61">
        <v>9.6363215195738317E-3</v>
      </c>
      <c r="H13" s="61">
        <v>2.4155270454438771E-2</v>
      </c>
      <c r="I13" s="61">
        <v>5.8529240334175059E-2</v>
      </c>
      <c r="J13" s="72">
        <v>5.5913561703571091E-2</v>
      </c>
    </row>
    <row r="14" spans="1:10" s="6" customFormat="1" x14ac:dyDescent="0.2">
      <c r="A14" s="55">
        <v>11</v>
      </c>
      <c r="B14" s="127" t="s">
        <v>61</v>
      </c>
      <c r="C14" s="127" t="s">
        <v>80</v>
      </c>
      <c r="D14" s="112" t="s">
        <v>82</v>
      </c>
      <c r="E14" s="65">
        <v>38188</v>
      </c>
      <c r="F14" s="60">
        <v>1.3937991472220412E-2</v>
      </c>
      <c r="G14" s="61">
        <v>1.7611956346432978E-2</v>
      </c>
      <c r="H14" s="61">
        <v>4.6843199716839035E-2</v>
      </c>
      <c r="I14" s="61">
        <v>9.5405092592592444E-2</v>
      </c>
      <c r="J14" s="72">
        <v>8.9102416570771004E-2</v>
      </c>
    </row>
    <row r="15" spans="1:10" s="6" customFormat="1" x14ac:dyDescent="0.2">
      <c r="A15" s="55">
        <v>12</v>
      </c>
      <c r="B15" s="127" t="s">
        <v>19</v>
      </c>
      <c r="C15" s="127" t="s">
        <v>80</v>
      </c>
      <c r="D15" s="112" t="s">
        <v>108</v>
      </c>
      <c r="E15" s="65">
        <v>38195</v>
      </c>
      <c r="F15" s="60">
        <v>1.1499647969960058E-2</v>
      </c>
      <c r="G15" s="61">
        <v>1.9876952200662545E-2</v>
      </c>
      <c r="H15" s="61">
        <v>5.0578915295551363E-2</v>
      </c>
      <c r="I15" s="61">
        <v>7.6692480639520388E-2</v>
      </c>
      <c r="J15" s="72">
        <v>7.1472964574269771E-2</v>
      </c>
    </row>
    <row r="16" spans="1:10" s="6" customFormat="1" x14ac:dyDescent="0.2">
      <c r="A16" s="55">
        <v>13</v>
      </c>
      <c r="B16" s="127" t="s">
        <v>47</v>
      </c>
      <c r="C16" s="127" t="s">
        <v>80</v>
      </c>
      <c r="D16" s="112" t="s">
        <v>110</v>
      </c>
      <c r="E16" s="65">
        <v>38399</v>
      </c>
      <c r="F16" s="60">
        <v>7.0171015588889052E-3</v>
      </c>
      <c r="G16" s="61">
        <v>1.4004654114660342E-2</v>
      </c>
      <c r="H16" s="61" t="s">
        <v>77</v>
      </c>
      <c r="I16" s="61" t="s">
        <v>77</v>
      </c>
      <c r="J16" s="72" t="s">
        <v>77</v>
      </c>
    </row>
    <row r="17" spans="1:10" s="6" customFormat="1" x14ac:dyDescent="0.2">
      <c r="A17" s="55">
        <v>14</v>
      </c>
      <c r="B17" s="127" t="s">
        <v>9</v>
      </c>
      <c r="C17" s="127" t="s">
        <v>86</v>
      </c>
      <c r="D17" s="112" t="s">
        <v>84</v>
      </c>
      <c r="E17" s="65">
        <v>38449</v>
      </c>
      <c r="F17" s="60">
        <v>8.8805565148750709E-3</v>
      </c>
      <c r="G17" s="61">
        <v>1.7515051997810671E-2</v>
      </c>
      <c r="H17" s="61">
        <v>4.3289711997142932E-2</v>
      </c>
      <c r="I17" s="61">
        <v>7.3579209870061835E-2</v>
      </c>
      <c r="J17" s="72">
        <v>6.4109902690326459E-2</v>
      </c>
    </row>
    <row r="18" spans="1:10" s="6" customFormat="1" x14ac:dyDescent="0.2">
      <c r="A18" s="55">
        <v>15</v>
      </c>
      <c r="B18" s="127" t="s">
        <v>53</v>
      </c>
      <c r="C18" s="127" t="s">
        <v>80</v>
      </c>
      <c r="D18" s="112" t="s">
        <v>100</v>
      </c>
      <c r="E18" s="65">
        <v>38343</v>
      </c>
      <c r="F18" s="60">
        <v>4.0008535154165692E-3</v>
      </c>
      <c r="G18" s="61">
        <v>8.1958431540605226E-3</v>
      </c>
      <c r="H18" s="61">
        <v>-6.7549738772494372E-3</v>
      </c>
      <c r="I18" s="61">
        <v>-5.8105752469493899E-3</v>
      </c>
      <c r="J18" s="72" t="s">
        <v>77</v>
      </c>
    </row>
    <row r="19" spans="1:10" s="6" customFormat="1" x14ac:dyDescent="0.2">
      <c r="A19" s="55">
        <v>16</v>
      </c>
      <c r="B19" s="127" t="s">
        <v>58</v>
      </c>
      <c r="C19" s="127" t="s">
        <v>80</v>
      </c>
      <c r="D19" s="112" t="s">
        <v>96</v>
      </c>
      <c r="E19" s="65">
        <v>38447</v>
      </c>
      <c r="F19" s="60">
        <v>3.5133136094673834E-3</v>
      </c>
      <c r="G19" s="61">
        <v>-4.4028618602092173E-3</v>
      </c>
      <c r="H19" s="61">
        <v>-2.9332856376319216E-2</v>
      </c>
      <c r="I19" s="61">
        <v>-7.4404127403743692E-2</v>
      </c>
      <c r="J19" s="72">
        <v>-5.9037711313394081E-2</v>
      </c>
    </row>
    <row r="20" spans="1:10" s="6" customFormat="1" x14ac:dyDescent="0.2">
      <c r="A20" s="55">
        <v>17</v>
      </c>
      <c r="B20" s="127" t="s">
        <v>26</v>
      </c>
      <c r="C20" s="127" t="s">
        <v>80</v>
      </c>
      <c r="D20" s="112" t="s">
        <v>112</v>
      </c>
      <c r="E20" s="65">
        <v>38421</v>
      </c>
      <c r="F20" s="60">
        <v>5.9251437287339837E-3</v>
      </c>
      <c r="G20" s="61">
        <v>1.4915655519384341E-2</v>
      </c>
      <c r="H20" s="61">
        <v>3.2702963141411523E-2</v>
      </c>
      <c r="I20" s="61">
        <v>6.5031055900621082E-2</v>
      </c>
      <c r="J20" s="72">
        <v>5.8456790123456726E-2</v>
      </c>
    </row>
    <row r="21" spans="1:10" s="6" customFormat="1" x14ac:dyDescent="0.2">
      <c r="A21" s="55">
        <v>18</v>
      </c>
      <c r="B21" s="127" t="s">
        <v>38</v>
      </c>
      <c r="C21" s="127" t="s">
        <v>86</v>
      </c>
      <c r="D21" s="112" t="s">
        <v>129</v>
      </c>
      <c r="E21" s="65">
        <v>38520</v>
      </c>
      <c r="F21" s="60">
        <v>6.828978622327897E-3</v>
      </c>
      <c r="G21" s="61">
        <v>5.0385299347956991E-3</v>
      </c>
      <c r="H21" s="61">
        <v>-2.5854639471416196E-2</v>
      </c>
      <c r="I21" s="61">
        <v>-1.2330097087378533E-2</v>
      </c>
      <c r="J21" s="72">
        <v>7.2277227722772341E-3</v>
      </c>
    </row>
    <row r="22" spans="1:10" s="6" customFormat="1" x14ac:dyDescent="0.2">
      <c r="A22" s="55">
        <v>19</v>
      </c>
      <c r="B22" s="127" t="s">
        <v>41</v>
      </c>
      <c r="C22" s="127" t="s">
        <v>80</v>
      </c>
      <c r="D22" s="112" t="s">
        <v>128</v>
      </c>
      <c r="E22" s="65">
        <v>39014</v>
      </c>
      <c r="F22" s="60">
        <v>-2.0363738501508744E-3</v>
      </c>
      <c r="G22" s="61">
        <v>4.523607577042732E-3</v>
      </c>
      <c r="H22" s="61">
        <v>1.8197449491331286E-2</v>
      </c>
      <c r="I22" s="61">
        <v>2.4805307182001801E-2</v>
      </c>
      <c r="J22" s="72">
        <v>2.2887577371527357E-2</v>
      </c>
    </row>
    <row r="23" spans="1:10" s="6" customFormat="1" x14ac:dyDescent="0.2">
      <c r="A23" s="55">
        <v>20</v>
      </c>
      <c r="B23" s="127" t="s">
        <v>40</v>
      </c>
      <c r="C23" s="127" t="s">
        <v>80</v>
      </c>
      <c r="D23" s="112" t="s">
        <v>134</v>
      </c>
      <c r="E23" s="65">
        <v>38568</v>
      </c>
      <c r="F23" s="60">
        <v>4.909560723514339E-3</v>
      </c>
      <c r="G23" s="61">
        <v>6.2095730918498848E-3</v>
      </c>
      <c r="H23" s="61">
        <v>2.8563871991536649E-2</v>
      </c>
      <c r="I23" s="61">
        <v>6.6648381788261268E-2</v>
      </c>
      <c r="J23" s="72">
        <v>5.9095860566448888E-2</v>
      </c>
    </row>
    <row r="24" spans="1:10" s="6" customFormat="1" x14ac:dyDescent="0.2">
      <c r="A24" s="55">
        <v>21</v>
      </c>
      <c r="B24" s="127" t="s">
        <v>36</v>
      </c>
      <c r="C24" s="127" t="s">
        <v>86</v>
      </c>
      <c r="D24" s="112" t="s">
        <v>126</v>
      </c>
      <c r="E24" s="65">
        <v>38533</v>
      </c>
      <c r="F24" s="60">
        <v>4.237288135593209E-3</v>
      </c>
      <c r="G24" s="61">
        <v>4.237288135593209E-3</v>
      </c>
      <c r="H24" s="61" t="s">
        <v>77</v>
      </c>
      <c r="I24" s="61">
        <v>2.155172413793105E-2</v>
      </c>
      <c r="J24" s="72" t="s">
        <v>77</v>
      </c>
    </row>
    <row r="25" spans="1:10" s="6" customFormat="1" x14ac:dyDescent="0.2">
      <c r="A25" s="55">
        <v>22</v>
      </c>
      <c r="B25" s="127" t="s">
        <v>20</v>
      </c>
      <c r="C25" s="127" t="s">
        <v>80</v>
      </c>
      <c r="D25" s="112" t="s">
        <v>97</v>
      </c>
      <c r="E25" s="65">
        <v>39056</v>
      </c>
      <c r="F25" s="60">
        <v>5.1948051948051965E-3</v>
      </c>
      <c r="G25" s="61">
        <v>7.8125E-3</v>
      </c>
      <c r="H25" s="61" t="s">
        <v>77</v>
      </c>
      <c r="I25" s="61">
        <v>3.475935828876997E-2</v>
      </c>
      <c r="J25" s="72" t="s">
        <v>77</v>
      </c>
    </row>
    <row r="26" spans="1:10" s="6" customFormat="1" x14ac:dyDescent="0.2">
      <c r="A26" s="55">
        <v>23</v>
      </c>
      <c r="B26" s="127" t="s">
        <v>32</v>
      </c>
      <c r="C26" s="127" t="s">
        <v>78</v>
      </c>
      <c r="D26" s="112" t="s">
        <v>121</v>
      </c>
      <c r="E26" s="65">
        <v>38512</v>
      </c>
      <c r="F26" s="60">
        <v>2.0520574576088357E-3</v>
      </c>
      <c r="G26" s="61">
        <v>8.9169204001739999E-3</v>
      </c>
      <c r="H26" s="61">
        <v>2.3722829085291774E-2</v>
      </c>
      <c r="I26" s="61">
        <v>-2.3655913978495313E-3</v>
      </c>
      <c r="J26" s="72">
        <v>-2.3655913978495313E-3</v>
      </c>
    </row>
    <row r="27" spans="1:10" s="6" customFormat="1" x14ac:dyDescent="0.2">
      <c r="A27" s="55">
        <v>24</v>
      </c>
      <c r="B27" s="127" t="s">
        <v>31</v>
      </c>
      <c r="C27" s="127" t="s">
        <v>86</v>
      </c>
      <c r="D27" s="112" t="s">
        <v>118</v>
      </c>
      <c r="E27" s="65">
        <v>38741</v>
      </c>
      <c r="F27" s="60">
        <v>-3.0126531432006498E-4</v>
      </c>
      <c r="G27" s="61">
        <v>7.6930863447717268E-3</v>
      </c>
      <c r="H27" s="61">
        <v>1.778959206625097E-2</v>
      </c>
      <c r="I27" s="61">
        <v>3.8710350584307163E-2</v>
      </c>
      <c r="J27" s="72">
        <v>3.7465478609765013E-2</v>
      </c>
    </row>
    <row r="28" spans="1:10" s="6" customFormat="1" x14ac:dyDescent="0.2">
      <c r="A28" s="55">
        <v>25</v>
      </c>
      <c r="B28" s="127" t="s">
        <v>54</v>
      </c>
      <c r="C28" s="127" t="s">
        <v>78</v>
      </c>
      <c r="D28" s="112" t="s">
        <v>171</v>
      </c>
      <c r="E28" s="65">
        <v>38707</v>
      </c>
      <c r="F28" s="60">
        <v>1.0145441645973641E-2</v>
      </c>
      <c r="G28" s="61">
        <v>1.1508951406649537E-2</v>
      </c>
      <c r="H28" s="61">
        <v>2.0718331063158679E-2</v>
      </c>
      <c r="I28" s="61">
        <v>3.0507002497014435E-2</v>
      </c>
      <c r="J28" s="72">
        <v>2.909182899063989E-2</v>
      </c>
    </row>
    <row r="29" spans="1:10" s="6" customFormat="1" x14ac:dyDescent="0.2">
      <c r="A29" s="55">
        <v>26</v>
      </c>
      <c r="B29" s="127" t="s">
        <v>13</v>
      </c>
      <c r="C29" s="127" t="s">
        <v>80</v>
      </c>
      <c r="D29" s="112" t="s">
        <v>169</v>
      </c>
      <c r="E29" s="65">
        <v>38762</v>
      </c>
      <c r="F29" s="60">
        <v>1.0839961762530992E-2</v>
      </c>
      <c r="G29" s="61">
        <v>1.818578202496246E-2</v>
      </c>
      <c r="H29" s="61">
        <v>4.7022997739458727E-2</v>
      </c>
      <c r="I29" s="61">
        <v>8.8148493320907129E-2</v>
      </c>
      <c r="J29" s="72" t="s">
        <v>77</v>
      </c>
    </row>
    <row r="30" spans="1:10" s="6" customFormat="1" x14ac:dyDescent="0.2">
      <c r="A30" s="55">
        <v>27</v>
      </c>
      <c r="B30" s="127" t="s">
        <v>30</v>
      </c>
      <c r="C30" s="127" t="s">
        <v>80</v>
      </c>
      <c r="D30" s="112" t="s">
        <v>125</v>
      </c>
      <c r="E30" s="65">
        <v>38740</v>
      </c>
      <c r="F30" s="60">
        <v>1.7316017316017396E-2</v>
      </c>
      <c r="G30" s="61">
        <v>1.7316017316017396E-2</v>
      </c>
      <c r="H30" s="61">
        <v>4.4444444444444509E-2</v>
      </c>
      <c r="I30" s="61">
        <v>6.8181818181818121E-2</v>
      </c>
      <c r="J30" s="72">
        <v>6.3348416289592757E-2</v>
      </c>
    </row>
    <row r="31" spans="1:10" s="6" customFormat="1" x14ac:dyDescent="0.2">
      <c r="A31" s="55">
        <v>28</v>
      </c>
      <c r="B31" s="127" t="s">
        <v>35</v>
      </c>
      <c r="C31" s="127" t="s">
        <v>80</v>
      </c>
      <c r="D31" s="112" t="s">
        <v>119</v>
      </c>
      <c r="E31" s="65">
        <v>38833</v>
      </c>
      <c r="F31" s="60">
        <v>4.6728971962615162E-3</v>
      </c>
      <c r="G31" s="61">
        <v>4.6728971962615162E-3</v>
      </c>
      <c r="H31" s="61" t="s">
        <v>77</v>
      </c>
      <c r="I31" s="61">
        <v>6.4356435643564414E-2</v>
      </c>
      <c r="J31" s="72" t="s">
        <v>77</v>
      </c>
    </row>
    <row r="32" spans="1:10" s="6" customFormat="1" x14ac:dyDescent="0.2">
      <c r="A32" s="55">
        <v>29</v>
      </c>
      <c r="B32" s="127" t="s">
        <v>44</v>
      </c>
      <c r="C32" s="127" t="s">
        <v>80</v>
      </c>
      <c r="D32" s="112" t="s">
        <v>133</v>
      </c>
      <c r="E32" s="65">
        <v>38917</v>
      </c>
      <c r="F32" s="60">
        <v>-2.1845985800106327E-4</v>
      </c>
      <c r="G32" s="61">
        <v>-5.4597073596851509E-4</v>
      </c>
      <c r="H32" s="61">
        <v>-1.853871319520195E-3</v>
      </c>
      <c r="I32" s="61">
        <v>-3.8093164997822226E-3</v>
      </c>
      <c r="J32" s="72">
        <v>-3.4839412084920474E-3</v>
      </c>
    </row>
    <row r="33" spans="1:10" s="6" customFormat="1" x14ac:dyDescent="0.2">
      <c r="A33" s="55">
        <v>30</v>
      </c>
      <c r="B33" s="127" t="s">
        <v>18</v>
      </c>
      <c r="C33" s="127" t="s">
        <v>80</v>
      </c>
      <c r="D33" s="112" t="s">
        <v>93</v>
      </c>
      <c r="E33" s="65">
        <v>38820</v>
      </c>
      <c r="F33" s="60">
        <v>8.7463556851310464E-3</v>
      </c>
      <c r="G33" s="61">
        <v>8.7463556851310464E-3</v>
      </c>
      <c r="H33" s="61" t="s">
        <v>77</v>
      </c>
      <c r="I33" s="61">
        <v>5.8139534883721034E-3</v>
      </c>
      <c r="J33" s="72" t="s">
        <v>77</v>
      </c>
    </row>
    <row r="34" spans="1:10" s="6" customFormat="1" x14ac:dyDescent="0.2">
      <c r="A34" s="55">
        <v>31</v>
      </c>
      <c r="B34" s="127" t="s">
        <v>8</v>
      </c>
      <c r="C34" s="127" t="s">
        <v>80</v>
      </c>
      <c r="D34" s="112" t="s">
        <v>85</v>
      </c>
      <c r="E34" s="65">
        <v>38869</v>
      </c>
      <c r="F34" s="60">
        <v>9.9800399201597223E-3</v>
      </c>
      <c r="G34" s="61">
        <v>1.6064257028112205E-2</v>
      </c>
      <c r="H34" s="61" t="s">
        <v>77</v>
      </c>
      <c r="I34" s="61">
        <v>8.8172043010752432E-2</v>
      </c>
      <c r="J34" s="72" t="s">
        <v>77</v>
      </c>
    </row>
    <row r="35" spans="1:10" s="6" customFormat="1" x14ac:dyDescent="0.2">
      <c r="A35" s="55">
        <v>32</v>
      </c>
      <c r="B35" s="127" t="s">
        <v>50</v>
      </c>
      <c r="C35" s="127" t="s">
        <v>80</v>
      </c>
      <c r="D35" s="112" t="s">
        <v>114</v>
      </c>
      <c r="E35" s="65">
        <v>38922</v>
      </c>
      <c r="F35" s="60">
        <v>2.5477707006369421E-2</v>
      </c>
      <c r="G35" s="61">
        <v>1.2578616352201255E-2</v>
      </c>
      <c r="H35" s="61" t="s">
        <v>77</v>
      </c>
      <c r="I35" s="61">
        <v>-8.5227272727272707E-2</v>
      </c>
      <c r="J35" s="72" t="s">
        <v>77</v>
      </c>
    </row>
    <row r="36" spans="1:10" s="6" customFormat="1" x14ac:dyDescent="0.2">
      <c r="A36" s="55">
        <v>33</v>
      </c>
      <c r="B36" s="127" t="s">
        <v>27</v>
      </c>
      <c r="C36" s="127" t="s">
        <v>80</v>
      </c>
      <c r="D36" s="112" t="s">
        <v>104</v>
      </c>
      <c r="E36" s="65">
        <v>39007</v>
      </c>
      <c r="F36" s="60">
        <v>4.3712700240812197E-3</v>
      </c>
      <c r="G36" s="61">
        <v>6.8485961689845887E-3</v>
      </c>
      <c r="H36" s="61">
        <v>1.2801562582484216E-2</v>
      </c>
      <c r="I36" s="61">
        <v>1.5723853138152943E-2</v>
      </c>
      <c r="J36" s="72">
        <v>1.2828296159429931E-2</v>
      </c>
    </row>
    <row r="37" spans="1:10" s="6" customFormat="1" x14ac:dyDescent="0.2">
      <c r="A37" s="55">
        <v>34</v>
      </c>
      <c r="B37" s="127" t="s">
        <v>46</v>
      </c>
      <c r="C37" s="127" t="s">
        <v>80</v>
      </c>
      <c r="D37" s="112" t="s">
        <v>120</v>
      </c>
      <c r="E37" s="65">
        <v>38917</v>
      </c>
      <c r="F37" s="60">
        <v>2.0741150442477929E-2</v>
      </c>
      <c r="G37" s="61">
        <v>1.2805268453306429E-2</v>
      </c>
      <c r="H37" s="61">
        <v>-1.6607460035523935E-2</v>
      </c>
      <c r="I37" s="61">
        <v>-4.2542153047989695E-2</v>
      </c>
      <c r="J37" s="72" t="s">
        <v>77</v>
      </c>
    </row>
    <row r="38" spans="1:10" s="6" customFormat="1" x14ac:dyDescent="0.2">
      <c r="A38" s="55">
        <v>35</v>
      </c>
      <c r="B38" s="127" t="s">
        <v>60</v>
      </c>
      <c r="C38" s="127" t="s">
        <v>80</v>
      </c>
      <c r="D38" s="112" t="s">
        <v>103</v>
      </c>
      <c r="E38" s="65">
        <v>38986</v>
      </c>
      <c r="F38" s="60">
        <v>4.620811287477955E-2</v>
      </c>
      <c r="G38" s="61">
        <v>4.0336723956506226E-2</v>
      </c>
      <c r="H38" s="61">
        <v>2.4525043177892947E-2</v>
      </c>
      <c r="I38" s="61">
        <v>8.1577158395647054E-3</v>
      </c>
      <c r="J38" s="72">
        <v>8.5005100306019266E-3</v>
      </c>
    </row>
    <row r="39" spans="1:10" s="6" customFormat="1" x14ac:dyDescent="0.2">
      <c r="A39" s="55">
        <v>36</v>
      </c>
      <c r="B39" s="127" t="s">
        <v>52</v>
      </c>
      <c r="C39" s="127" t="s">
        <v>80</v>
      </c>
      <c r="D39" s="112" t="s">
        <v>115</v>
      </c>
      <c r="E39" s="65">
        <v>38882</v>
      </c>
      <c r="F39" s="60">
        <v>2.3740027242654227E-2</v>
      </c>
      <c r="G39" s="61">
        <v>1.4070932922128021E-2</v>
      </c>
      <c r="H39" s="61">
        <v>-2.157336804909793E-2</v>
      </c>
      <c r="I39" s="61">
        <v>-7.4907684192016877E-2</v>
      </c>
      <c r="J39" s="72">
        <v>-7.2134038800705347E-2</v>
      </c>
    </row>
    <row r="40" spans="1:10" s="6" customFormat="1" x14ac:dyDescent="0.2">
      <c r="A40" s="55">
        <v>37</v>
      </c>
      <c r="B40" s="127" t="s">
        <v>24</v>
      </c>
      <c r="C40" s="127" t="s">
        <v>86</v>
      </c>
      <c r="D40" s="125" t="s">
        <v>172</v>
      </c>
      <c r="E40" s="65">
        <v>39338</v>
      </c>
      <c r="F40" s="60">
        <v>5.2986512524084706E-3</v>
      </c>
      <c r="G40" s="61">
        <v>9.1876208897485601E-3</v>
      </c>
      <c r="H40" s="61">
        <v>1.6561130053579953E-2</v>
      </c>
      <c r="I40" s="61">
        <v>2.2037218413320403E-2</v>
      </c>
      <c r="J40" s="72">
        <v>1.9540791402051783E-2</v>
      </c>
    </row>
    <row r="41" spans="1:10" s="6" customFormat="1" x14ac:dyDescent="0.2">
      <c r="A41" s="55">
        <v>38</v>
      </c>
      <c r="B41" s="127" t="s">
        <v>10</v>
      </c>
      <c r="C41" s="127" t="s">
        <v>80</v>
      </c>
      <c r="D41" s="112" t="s">
        <v>83</v>
      </c>
      <c r="E41" s="65">
        <v>39443</v>
      </c>
      <c r="F41" s="60">
        <v>6.0446859002103448E-3</v>
      </c>
      <c r="G41" s="61">
        <v>1.4539434075857782E-2</v>
      </c>
      <c r="H41" s="61">
        <v>4.4552230710821039E-2</v>
      </c>
      <c r="I41" s="61">
        <v>7.5604774366502703E-2</v>
      </c>
      <c r="J41" s="72" t="s">
        <v>77</v>
      </c>
    </row>
    <row r="42" spans="1:10" s="6" customFormat="1" x14ac:dyDescent="0.2">
      <c r="A42" s="55">
        <v>39</v>
      </c>
      <c r="B42" s="127" t="s">
        <v>15</v>
      </c>
      <c r="C42" s="127" t="s">
        <v>80</v>
      </c>
      <c r="D42" s="112" t="s">
        <v>91</v>
      </c>
      <c r="E42" s="65">
        <v>39192</v>
      </c>
      <c r="F42" s="60">
        <v>5.7803468208093012E-3</v>
      </c>
      <c r="G42" s="61">
        <v>1.1627906976744207E-2</v>
      </c>
      <c r="H42" s="61" t="s">
        <v>77</v>
      </c>
      <c r="I42" s="61">
        <v>8.4112149532710179E-2</v>
      </c>
      <c r="J42" s="72" t="s">
        <v>77</v>
      </c>
    </row>
    <row r="43" spans="1:10" s="6" customFormat="1" x14ac:dyDescent="0.2">
      <c r="A43" s="55">
        <v>40</v>
      </c>
      <c r="B43" s="127" t="s">
        <v>56</v>
      </c>
      <c r="C43" s="127" t="s">
        <v>80</v>
      </c>
      <c r="D43" s="112" t="s">
        <v>106</v>
      </c>
      <c r="E43" s="65">
        <v>39287</v>
      </c>
      <c r="F43" s="60">
        <v>3.7193084410866994E-3</v>
      </c>
      <c r="G43" s="61">
        <v>6.2924228741223498E-3</v>
      </c>
      <c r="H43" s="61">
        <v>4.016983347887626E-2</v>
      </c>
      <c r="I43" s="61">
        <v>4.2335546167773019E-2</v>
      </c>
      <c r="J43" s="72">
        <v>3.9231023797346554E-2</v>
      </c>
    </row>
    <row r="44" spans="1:10" s="6" customFormat="1" x14ac:dyDescent="0.2">
      <c r="A44" s="55">
        <v>41</v>
      </c>
      <c r="B44" s="127" t="s">
        <v>12</v>
      </c>
      <c r="C44" s="127" t="s">
        <v>80</v>
      </c>
      <c r="D44" s="112" t="s">
        <v>99</v>
      </c>
      <c r="E44" s="65">
        <v>39283</v>
      </c>
      <c r="F44" s="60">
        <v>3.4482758620689724E-2</v>
      </c>
      <c r="G44" s="61">
        <v>2.2727272727272707E-2</v>
      </c>
      <c r="H44" s="61" t="s">
        <v>77</v>
      </c>
      <c r="I44" s="61">
        <v>-1.098901098901095E-2</v>
      </c>
      <c r="J44" s="72" t="s">
        <v>77</v>
      </c>
    </row>
    <row r="45" spans="1:10" s="6" customFormat="1" x14ac:dyDescent="0.2">
      <c r="A45" s="55">
        <v>42</v>
      </c>
      <c r="B45" s="127" t="s">
        <v>51</v>
      </c>
      <c r="C45" s="128" t="s">
        <v>86</v>
      </c>
      <c r="D45" s="112" t="s">
        <v>111</v>
      </c>
      <c r="E45" s="65">
        <v>39343</v>
      </c>
      <c r="F45" s="60">
        <v>6.2500000000000888E-3</v>
      </c>
      <c r="G45" s="61">
        <v>9.4043887147337024E-3</v>
      </c>
      <c r="H45" s="61" t="s">
        <v>77</v>
      </c>
      <c r="I45" s="61">
        <v>4.5454545454545414E-2</v>
      </c>
      <c r="J45" s="72" t="s">
        <v>77</v>
      </c>
    </row>
    <row r="46" spans="1:10" s="6" customFormat="1" x14ac:dyDescent="0.2">
      <c r="A46" s="55">
        <v>43</v>
      </c>
      <c r="B46" s="127" t="s">
        <v>55</v>
      </c>
      <c r="C46" s="128" t="s">
        <v>80</v>
      </c>
      <c r="D46" s="112" t="s">
        <v>102</v>
      </c>
      <c r="E46" s="65">
        <v>39219</v>
      </c>
      <c r="F46" s="60">
        <v>1.8314833501513528E-2</v>
      </c>
      <c r="G46" s="61">
        <v>1.7801311144730159E-2</v>
      </c>
      <c r="H46" s="61">
        <v>-1.8718397510696261E-2</v>
      </c>
      <c r="I46" s="61">
        <v>3.5302307080349316E-3</v>
      </c>
      <c r="J46" s="72">
        <v>-5.9104565827710065E-3</v>
      </c>
    </row>
    <row r="47" spans="1:10" s="6" customFormat="1" x14ac:dyDescent="0.2">
      <c r="A47" s="55">
        <v>44</v>
      </c>
      <c r="B47" s="127" t="s">
        <v>23</v>
      </c>
      <c r="C47" s="127" t="s">
        <v>80</v>
      </c>
      <c r="D47" s="112" t="s">
        <v>98</v>
      </c>
      <c r="E47" s="65">
        <v>39254</v>
      </c>
      <c r="F47" s="60">
        <v>-4.407656492498524E-3</v>
      </c>
      <c r="G47" s="61">
        <v>1.4058383391295282E-2</v>
      </c>
      <c r="H47" s="61">
        <v>4.1069805686588579E-2</v>
      </c>
      <c r="I47" s="61">
        <v>4.6982786760385808E-2</v>
      </c>
      <c r="J47" s="72">
        <v>4.7051142546246094E-2</v>
      </c>
    </row>
    <row r="48" spans="1:10" s="6" customFormat="1" x14ac:dyDescent="0.2">
      <c r="A48" s="55">
        <v>45</v>
      </c>
      <c r="B48" s="127" t="s">
        <v>34</v>
      </c>
      <c r="C48" s="127" t="s">
        <v>80</v>
      </c>
      <c r="D48" s="112" t="s">
        <v>116</v>
      </c>
      <c r="E48" s="99">
        <v>39345</v>
      </c>
      <c r="F48" s="60" t="s">
        <v>77</v>
      </c>
      <c r="G48" s="61" t="s">
        <v>77</v>
      </c>
      <c r="H48" s="61" t="s">
        <v>77</v>
      </c>
      <c r="I48" s="61" t="s">
        <v>77</v>
      </c>
      <c r="J48" s="72" t="s">
        <v>77</v>
      </c>
    </row>
    <row r="49" spans="1:10" s="6" customFormat="1" x14ac:dyDescent="0.2">
      <c r="A49" s="55">
        <v>46</v>
      </c>
      <c r="B49" s="127" t="s">
        <v>45</v>
      </c>
      <c r="C49" s="127" t="s">
        <v>80</v>
      </c>
      <c r="D49" s="112" t="s">
        <v>130</v>
      </c>
      <c r="E49" s="65">
        <v>39542</v>
      </c>
      <c r="F49" s="60">
        <v>0</v>
      </c>
      <c r="G49" s="61">
        <v>1.3986013986013957E-2</v>
      </c>
      <c r="H49" s="61" t="s">
        <v>77</v>
      </c>
      <c r="I49" s="61">
        <v>4.3165467625899234E-2</v>
      </c>
      <c r="J49" s="72" t="s">
        <v>77</v>
      </c>
    </row>
    <row r="50" spans="1:10" s="6" customFormat="1" x14ac:dyDescent="0.2">
      <c r="A50" s="55">
        <v>47</v>
      </c>
      <c r="B50" s="127" t="s">
        <v>59</v>
      </c>
      <c r="C50" s="127" t="s">
        <v>80</v>
      </c>
      <c r="D50" s="112" t="s">
        <v>95</v>
      </c>
      <c r="E50" s="65">
        <v>39426</v>
      </c>
      <c r="F50" s="60">
        <v>7.6687116564433389E-4</v>
      </c>
      <c r="G50" s="61">
        <v>-5.5880111760222562E-3</v>
      </c>
      <c r="H50" s="61">
        <v>-5.6721977649847322E-3</v>
      </c>
      <c r="I50" s="61">
        <v>4.2424780331942857E-2</v>
      </c>
      <c r="J50" s="72">
        <v>4.7258136424431774E-2</v>
      </c>
    </row>
    <row r="51" spans="1:10" s="6" customFormat="1" x14ac:dyDescent="0.2">
      <c r="A51" s="55">
        <v>48</v>
      </c>
      <c r="B51" s="127" t="s">
        <v>21</v>
      </c>
      <c r="C51" s="127" t="s">
        <v>80</v>
      </c>
      <c r="D51" s="112" t="s">
        <v>107</v>
      </c>
      <c r="E51" s="65">
        <v>39660</v>
      </c>
      <c r="F51" s="60">
        <v>5.6499170168438084E-3</v>
      </c>
      <c r="G51" s="61">
        <v>4.5148319283270233E-3</v>
      </c>
      <c r="H51" s="61">
        <v>-3.2511210762331766E-2</v>
      </c>
      <c r="I51" s="61">
        <v>-6.2172753317746299E-2</v>
      </c>
      <c r="J51" s="72">
        <v>-6.6017316017315975E-2</v>
      </c>
    </row>
    <row r="52" spans="1:10" s="6" customFormat="1" x14ac:dyDescent="0.2">
      <c r="A52" s="55">
        <v>49</v>
      </c>
      <c r="B52" s="127" t="s">
        <v>33</v>
      </c>
      <c r="C52" s="127" t="s">
        <v>80</v>
      </c>
      <c r="D52" s="112" t="s">
        <v>124</v>
      </c>
      <c r="E52" s="99">
        <v>40031</v>
      </c>
      <c r="F52" s="60" t="s">
        <v>77</v>
      </c>
      <c r="G52" s="61" t="s">
        <v>77</v>
      </c>
      <c r="H52" s="61" t="s">
        <v>77</v>
      </c>
      <c r="I52" s="61" t="s">
        <v>77</v>
      </c>
      <c r="J52" s="72" t="s">
        <v>77</v>
      </c>
    </row>
    <row r="53" spans="1:10" s="6" customFormat="1" x14ac:dyDescent="0.2">
      <c r="A53" s="55">
        <v>50</v>
      </c>
      <c r="B53" s="127" t="s">
        <v>25</v>
      </c>
      <c r="C53" s="127" t="s">
        <v>80</v>
      </c>
      <c r="D53" s="112" t="s">
        <v>105</v>
      </c>
      <c r="E53" s="65">
        <v>40263</v>
      </c>
      <c r="F53" s="60">
        <v>7.194244604316502E-3</v>
      </c>
      <c r="G53" s="61">
        <v>7.194244604316502E-3</v>
      </c>
      <c r="H53" s="61" t="s">
        <v>77</v>
      </c>
      <c r="I53" s="61">
        <v>2.564102564102555E-2</v>
      </c>
      <c r="J53" s="72" t="s">
        <v>77</v>
      </c>
    </row>
    <row r="54" spans="1:10" s="6" customFormat="1" x14ac:dyDescent="0.2">
      <c r="A54" s="55">
        <v>51</v>
      </c>
      <c r="B54" s="127" t="s">
        <v>7</v>
      </c>
      <c r="C54" s="127" t="s">
        <v>80</v>
      </c>
      <c r="D54" s="112" t="s">
        <v>81</v>
      </c>
      <c r="E54" s="65">
        <v>39898</v>
      </c>
      <c r="F54" s="60">
        <v>6.8965517241379448E-3</v>
      </c>
      <c r="G54" s="61">
        <v>1.2131715771230622E-2</v>
      </c>
      <c r="H54" s="61" t="s">
        <v>77</v>
      </c>
      <c r="I54" s="61">
        <v>8.3487940630797786E-2</v>
      </c>
      <c r="J54" s="72" t="s">
        <v>77</v>
      </c>
    </row>
    <row r="55" spans="1:10" s="6" customFormat="1" x14ac:dyDescent="0.2">
      <c r="A55" s="55">
        <v>52</v>
      </c>
      <c r="B55" s="127" t="s">
        <v>37</v>
      </c>
      <c r="C55" s="127" t="s">
        <v>80</v>
      </c>
      <c r="D55" s="112" t="s">
        <v>127</v>
      </c>
      <c r="E55" s="65">
        <v>40956</v>
      </c>
      <c r="F55" s="60">
        <v>4.9999999999998934E-3</v>
      </c>
      <c r="G55" s="61">
        <v>0</v>
      </c>
      <c r="H55" s="61" t="s">
        <v>77</v>
      </c>
      <c r="I55" s="61">
        <v>4.1450777202072464E-2</v>
      </c>
      <c r="J55" s="72" t="s">
        <v>77</v>
      </c>
    </row>
    <row r="56" spans="1:10" s="6" customFormat="1" x14ac:dyDescent="0.2">
      <c r="A56" s="55">
        <v>53</v>
      </c>
      <c r="B56" s="127" t="s">
        <v>39</v>
      </c>
      <c r="C56" s="127" t="s">
        <v>80</v>
      </c>
      <c r="D56" s="112" t="s">
        <v>132</v>
      </c>
      <c r="E56" s="65">
        <v>41366</v>
      </c>
      <c r="F56" s="60">
        <v>2.8079775361797843E-3</v>
      </c>
      <c r="G56" s="61">
        <v>5.2688560086611158E-3</v>
      </c>
      <c r="H56" s="61">
        <v>5.8496425218459436E-3</v>
      </c>
      <c r="I56" s="61" t="s">
        <v>77</v>
      </c>
      <c r="J56" s="72">
        <v>-5.8409951325040566E-2</v>
      </c>
    </row>
    <row r="57" spans="1:10" s="6" customFormat="1" x14ac:dyDescent="0.2">
      <c r="A57" s="55">
        <v>54</v>
      </c>
      <c r="B57" s="127" t="s">
        <v>28</v>
      </c>
      <c r="C57" s="127" t="s">
        <v>80</v>
      </c>
      <c r="D57" s="112" t="s">
        <v>131</v>
      </c>
      <c r="E57" s="65">
        <v>43711</v>
      </c>
      <c r="F57" s="60">
        <v>-6.804825239715373E-3</v>
      </c>
      <c r="G57" s="61">
        <v>-7.5211209561095727E-3</v>
      </c>
      <c r="H57" s="61">
        <v>-2.3913263755192982E-2</v>
      </c>
      <c r="I57" s="61" t="s">
        <v>77</v>
      </c>
      <c r="J57" s="72" t="s">
        <v>77</v>
      </c>
    </row>
    <row r="58" spans="1:10" s="6" customFormat="1" x14ac:dyDescent="0.2">
      <c r="A58" s="55">
        <v>55</v>
      </c>
      <c r="B58" s="127" t="s">
        <v>17</v>
      </c>
      <c r="C58" s="127" t="s">
        <v>80</v>
      </c>
      <c r="D58" s="112" t="s">
        <v>89</v>
      </c>
      <c r="E58" s="65">
        <v>43620</v>
      </c>
      <c r="F58" s="60">
        <v>8.6956521739129933E-3</v>
      </c>
      <c r="G58" s="61">
        <v>8.6956521739129933E-3</v>
      </c>
      <c r="H58" s="61" t="s">
        <v>77</v>
      </c>
      <c r="I58" s="61">
        <v>4.5045045045044807E-2</v>
      </c>
      <c r="J58" s="72" t="s">
        <v>77</v>
      </c>
    </row>
    <row r="59" spans="1:10" s="6" customFormat="1" x14ac:dyDescent="0.2">
      <c r="A59" s="55">
        <v>56</v>
      </c>
      <c r="B59" s="127" t="s">
        <v>42</v>
      </c>
      <c r="C59" s="127" t="s">
        <v>80</v>
      </c>
      <c r="D59" s="112" t="s">
        <v>136</v>
      </c>
      <c r="E59" s="65">
        <v>43636</v>
      </c>
      <c r="F59" s="60" t="s">
        <v>77</v>
      </c>
      <c r="G59" s="61" t="s">
        <v>77</v>
      </c>
      <c r="H59" s="61" t="s">
        <v>77</v>
      </c>
      <c r="I59" s="61" t="s">
        <v>77</v>
      </c>
      <c r="J59" s="72" t="s">
        <v>77</v>
      </c>
    </row>
    <row r="60" spans="1:10" s="6" customFormat="1" ht="15" thickBot="1" x14ac:dyDescent="0.25">
      <c r="A60" s="55">
        <v>57</v>
      </c>
      <c r="B60" s="130" t="s">
        <v>63</v>
      </c>
      <c r="C60" s="130" t="s">
        <v>80</v>
      </c>
      <c r="D60" t="s">
        <v>122</v>
      </c>
      <c r="E60" s="66">
        <v>43776</v>
      </c>
      <c r="F60" s="62">
        <v>2.4891101431239182E-3</v>
      </c>
      <c r="G60" s="63">
        <v>5.1996672212979433E-3</v>
      </c>
      <c r="H60" s="63" t="s">
        <v>77</v>
      </c>
      <c r="I60" s="63" t="s">
        <v>77</v>
      </c>
      <c r="J60" s="73" t="s">
        <v>77</v>
      </c>
    </row>
    <row r="61" spans="1:10" s="41" customFormat="1" ht="15.75" collapsed="1" thickBot="1" x14ac:dyDescent="0.25">
      <c r="A61" s="75"/>
      <c r="B61" s="42"/>
      <c r="C61" s="42"/>
      <c r="D61" s="43" t="s">
        <v>174</v>
      </c>
      <c r="E61" s="44" t="s">
        <v>0</v>
      </c>
      <c r="F61" s="56">
        <f>AVERAGE(F4:F60)</f>
        <v>7.0728454369945112E-3</v>
      </c>
      <c r="G61" s="45">
        <f>AVERAGE(G4:G60)</f>
        <v>8.9827502528885047E-3</v>
      </c>
      <c r="H61" s="45">
        <f>AVERAGE(H4:H60)</f>
        <v>1.0324678345152062E-2</v>
      </c>
      <c r="I61" s="45" t="s">
        <v>77</v>
      </c>
      <c r="J61" s="74">
        <f>AVERAGE(J4:J60)</f>
        <v>1.2470924755766589E-2</v>
      </c>
    </row>
    <row r="62" spans="1:10" s="6" customFormat="1" collapsed="1" x14ac:dyDescent="0.2"/>
    <row r="63" spans="1:10" s="6" customFormat="1" ht="15" collapsed="1" x14ac:dyDescent="0.25">
      <c r="A63" s="69"/>
    </row>
    <row r="64" spans="1:10" s="6" customFormat="1" collapsed="1" x14ac:dyDescent="0.2"/>
    <row r="65" spans="5:10" s="6" customFormat="1" collapsed="1" x14ac:dyDescent="0.2"/>
    <row r="66" spans="5:10" s="6" customFormat="1" collapsed="1" x14ac:dyDescent="0.2"/>
    <row r="67" spans="5:10" s="6" customFormat="1" collapsed="1" x14ac:dyDescent="0.2"/>
    <row r="68" spans="5:10" s="6" customFormat="1" collapsed="1" x14ac:dyDescent="0.2"/>
    <row r="69" spans="5:10" s="6" customFormat="1" collapsed="1" x14ac:dyDescent="0.2"/>
    <row r="70" spans="5:10" s="6" customFormat="1" collapsed="1" x14ac:dyDescent="0.2"/>
    <row r="71" spans="5:10" s="6" customFormat="1" collapsed="1" x14ac:dyDescent="0.2"/>
    <row r="72" spans="5:10" s="6" customFormat="1" x14ac:dyDescent="0.2"/>
    <row r="73" spans="5:10" s="6" customFormat="1" x14ac:dyDescent="0.2"/>
    <row r="74" spans="5:10" s="9" customFormat="1" x14ac:dyDescent="0.2">
      <c r="E74" s="10"/>
      <c r="F74" s="10"/>
      <c r="G74" s="11"/>
      <c r="H74" s="11"/>
      <c r="I74" s="11"/>
      <c r="J74" s="11"/>
    </row>
    <row r="75" spans="5:10" s="9" customFormat="1" x14ac:dyDescent="0.2">
      <c r="E75" s="10"/>
      <c r="F75" s="10"/>
      <c r="G75" s="11"/>
      <c r="H75" s="11"/>
      <c r="I75" s="11"/>
      <c r="J75" s="11"/>
    </row>
    <row r="76" spans="5:10" s="9" customFormat="1" x14ac:dyDescent="0.2">
      <c r="E76" s="10"/>
      <c r="F76" s="10"/>
      <c r="G76" s="11"/>
      <c r="H76" s="11"/>
      <c r="I76" s="11"/>
      <c r="J76" s="11"/>
    </row>
    <row r="77" spans="5:10" s="9" customFormat="1" x14ac:dyDescent="0.2">
      <c r="E77" s="10"/>
      <c r="F77" s="10"/>
      <c r="G77" s="11"/>
      <c r="H77" s="11"/>
      <c r="I77" s="11"/>
      <c r="J77" s="11"/>
    </row>
    <row r="78" spans="5:10" s="9" customFormat="1" x14ac:dyDescent="0.2">
      <c r="E78" s="10"/>
      <c r="F78" s="10"/>
      <c r="G78" s="11"/>
      <c r="H78" s="11"/>
      <c r="I78" s="11"/>
      <c r="J78" s="11"/>
    </row>
    <row r="79" spans="5:10" s="9" customFormat="1" x14ac:dyDescent="0.2">
      <c r="E79" s="10"/>
      <c r="F79" s="10"/>
      <c r="G79" s="11"/>
      <c r="H79" s="11"/>
      <c r="I79" s="11"/>
      <c r="J79" s="11"/>
    </row>
    <row r="80" spans="5:10" s="9" customFormat="1" x14ac:dyDescent="0.2">
      <c r="E80" s="10"/>
      <c r="F80" s="10"/>
      <c r="G80" s="11"/>
      <c r="H80" s="11"/>
      <c r="I80" s="11"/>
      <c r="J80" s="11"/>
    </row>
    <row r="81" spans="5:10" s="9" customFormat="1" x14ac:dyDescent="0.2">
      <c r="E81" s="10"/>
      <c r="F81" s="10"/>
      <c r="G81" s="11"/>
      <c r="H81" s="11"/>
      <c r="I81" s="11"/>
      <c r="J81" s="11"/>
    </row>
    <row r="82" spans="5:10" s="9" customFormat="1" x14ac:dyDescent="0.2">
      <c r="E82" s="10"/>
      <c r="F82" s="10"/>
      <c r="G82" s="11"/>
      <c r="H82" s="11"/>
      <c r="I82" s="11"/>
      <c r="J82" s="11"/>
    </row>
    <row r="83" spans="5:10" s="9" customFormat="1" x14ac:dyDescent="0.2">
      <c r="E83" s="10"/>
      <c r="F83" s="10"/>
      <c r="G83" s="11"/>
      <c r="H83" s="11"/>
      <c r="I83" s="11"/>
      <c r="J83" s="11"/>
    </row>
    <row r="84" spans="5:10" s="9" customFormat="1" x14ac:dyDescent="0.2">
      <c r="E84" s="10"/>
      <c r="F84" s="10"/>
      <c r="G84" s="11"/>
      <c r="H84" s="11"/>
      <c r="I84" s="11"/>
      <c r="J84" s="11"/>
    </row>
    <row r="85" spans="5:10" s="9" customFormat="1" x14ac:dyDescent="0.2">
      <c r="E85" s="10"/>
      <c r="F85" s="10"/>
      <c r="G85" s="11"/>
      <c r="H85" s="11"/>
      <c r="I85" s="11"/>
      <c r="J85" s="11"/>
    </row>
    <row r="86" spans="5:10" s="9" customFormat="1" x14ac:dyDescent="0.2">
      <c r="E86" s="10"/>
      <c r="F86" s="10"/>
      <c r="G86" s="11"/>
      <c r="H86" s="11"/>
      <c r="I86" s="11"/>
      <c r="J86" s="11"/>
    </row>
    <row r="87" spans="5:10" s="9" customFormat="1" x14ac:dyDescent="0.2">
      <c r="E87" s="10"/>
      <c r="F87" s="10"/>
      <c r="G87" s="11"/>
      <c r="H87" s="11"/>
      <c r="I87" s="11"/>
      <c r="J87" s="11"/>
    </row>
    <row r="88" spans="5:10" s="9" customFormat="1" x14ac:dyDescent="0.2">
      <c r="E88" s="10"/>
      <c r="F88" s="10"/>
      <c r="G88" s="11"/>
      <c r="H88" s="11"/>
      <c r="I88" s="11"/>
      <c r="J88" s="11"/>
    </row>
    <row r="89" spans="5:10" s="9" customFormat="1" x14ac:dyDescent="0.2">
      <c r="E89" s="10"/>
      <c r="F89" s="10"/>
      <c r="G89" s="11"/>
      <c r="H89" s="11"/>
      <c r="I89" s="11"/>
      <c r="J89" s="11"/>
    </row>
    <row r="90" spans="5:10" s="9" customFormat="1" x14ac:dyDescent="0.2">
      <c r="E90" s="10"/>
      <c r="F90" s="10"/>
      <c r="G90" s="11"/>
      <c r="H90" s="11"/>
      <c r="I90" s="11"/>
      <c r="J90" s="11"/>
    </row>
    <row r="91" spans="5:10" s="9" customFormat="1" x14ac:dyDescent="0.2">
      <c r="E91" s="10"/>
      <c r="F91" s="10"/>
      <c r="G91" s="11"/>
      <c r="H91" s="11"/>
      <c r="I91" s="11"/>
      <c r="J91" s="11"/>
    </row>
    <row r="92" spans="5:10" s="9" customFormat="1" x14ac:dyDescent="0.2">
      <c r="E92" s="10"/>
      <c r="F92" s="10"/>
      <c r="G92" s="11"/>
      <c r="H92" s="11"/>
      <c r="I92" s="11"/>
      <c r="J92" s="11"/>
    </row>
    <row r="93" spans="5:10" s="9" customFormat="1" x14ac:dyDescent="0.2">
      <c r="E93" s="10"/>
      <c r="F93" s="10"/>
      <c r="G93" s="11"/>
      <c r="H93" s="11"/>
      <c r="I93" s="11"/>
      <c r="J93" s="11"/>
    </row>
  </sheetData>
  <mergeCells count="6">
    <mergeCell ref="A2:A3"/>
    <mergeCell ref="F2:J2"/>
    <mergeCell ref="E2:E3"/>
    <mergeCell ref="D2:D3"/>
    <mergeCell ref="B2:B3"/>
    <mergeCell ref="C2:C3"/>
  </mergeCells>
  <phoneticPr fontId="8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C142"/>
  <sheetViews>
    <sheetView zoomScaleNormal="100" workbookViewId="0">
      <selection activeCell="A105" sqref="A105"/>
    </sheetView>
  </sheetViews>
  <sheetFormatPr defaultRowHeight="12.75" x14ac:dyDescent="0.2"/>
  <cols>
    <col min="1" max="1" width="64.42578125" bestFit="1" customWidth="1"/>
    <col min="2" max="2" width="12.7109375" customWidth="1"/>
    <col min="3" max="3" width="2.7109375" customWidth="1"/>
  </cols>
  <sheetData>
    <row r="1" spans="1:3" ht="60.75" thickBot="1" x14ac:dyDescent="0.25">
      <c r="A1" s="15" t="s">
        <v>69</v>
      </c>
      <c r="B1" s="27" t="s">
        <v>183</v>
      </c>
      <c r="C1" s="2"/>
    </row>
    <row r="2" spans="1:3" ht="14.25" x14ac:dyDescent="0.2">
      <c r="A2" s="112" t="s">
        <v>184</v>
      </c>
      <c r="B2" s="23">
        <v>-1.5651836666851326E-2</v>
      </c>
      <c r="C2" s="2"/>
    </row>
    <row r="3" spans="1:3" ht="14.25" x14ac:dyDescent="0.2">
      <c r="A3" s="112" t="s">
        <v>185</v>
      </c>
      <c r="B3" s="20">
        <v>-6.804825239715373E-3</v>
      </c>
      <c r="C3" s="2"/>
    </row>
    <row r="4" spans="1:3" ht="14.25" x14ac:dyDescent="0.2">
      <c r="A4" s="112" t="s">
        <v>186</v>
      </c>
      <c r="B4" s="20">
        <v>-4.407656492498524E-3</v>
      </c>
      <c r="C4" s="2"/>
    </row>
    <row r="5" spans="1:3" ht="14.25" x14ac:dyDescent="0.2">
      <c r="A5" s="112" t="s">
        <v>187</v>
      </c>
      <c r="B5" s="21">
        <v>-3.4089698519228495E-3</v>
      </c>
      <c r="C5" s="2"/>
    </row>
    <row r="6" spans="1:3" ht="14.25" x14ac:dyDescent="0.2">
      <c r="A6" s="112" t="s">
        <v>188</v>
      </c>
      <c r="B6" s="21">
        <v>-2.0363738501508744E-3</v>
      </c>
      <c r="C6" s="2"/>
    </row>
    <row r="7" spans="1:3" ht="14.25" x14ac:dyDescent="0.2">
      <c r="A7" s="112" t="s">
        <v>189</v>
      </c>
      <c r="B7" s="21">
        <v>-3.0126531432006498E-4</v>
      </c>
      <c r="C7" s="2"/>
    </row>
    <row r="8" spans="1:3" ht="14.25" x14ac:dyDescent="0.2">
      <c r="A8" s="112" t="s">
        <v>190</v>
      </c>
      <c r="B8" s="21">
        <v>-2.1845985800106327E-4</v>
      </c>
      <c r="C8" s="2"/>
    </row>
    <row r="9" spans="1:3" ht="14.25" x14ac:dyDescent="0.2">
      <c r="A9" s="112" t="s">
        <v>191</v>
      </c>
      <c r="B9" s="21">
        <v>0</v>
      </c>
      <c r="C9" s="2"/>
    </row>
    <row r="10" spans="1:3" ht="14.25" x14ac:dyDescent="0.2">
      <c r="A10" s="112" t="s">
        <v>192</v>
      </c>
      <c r="B10" s="21">
        <v>7.1411568674140113E-4</v>
      </c>
      <c r="C10" s="2"/>
    </row>
    <row r="11" spans="1:3" ht="14.25" x14ac:dyDescent="0.2">
      <c r="A11" s="112" t="s">
        <v>193</v>
      </c>
      <c r="B11" s="21">
        <v>7.6687116564433389E-4</v>
      </c>
      <c r="C11" s="2"/>
    </row>
    <row r="12" spans="1:3" ht="14.25" x14ac:dyDescent="0.2">
      <c r="A12" s="112" t="s">
        <v>194</v>
      </c>
      <c r="B12" s="21">
        <v>2.0520574576088357E-3</v>
      </c>
      <c r="C12" s="2"/>
    </row>
    <row r="13" spans="1:3" ht="14.25" x14ac:dyDescent="0.2">
      <c r="A13" s="112" t="s">
        <v>123</v>
      </c>
      <c r="B13" s="21">
        <v>2.1308980213090578E-3</v>
      </c>
      <c r="C13" s="2"/>
    </row>
    <row r="14" spans="1:3" ht="14.25" x14ac:dyDescent="0.2">
      <c r="A14" s="112" t="s">
        <v>195</v>
      </c>
      <c r="B14" s="21">
        <v>2.1495942092564224E-3</v>
      </c>
      <c r="C14" s="2"/>
    </row>
    <row r="15" spans="1:3" ht="14.25" x14ac:dyDescent="0.2">
      <c r="A15" s="131" t="s">
        <v>196</v>
      </c>
      <c r="B15" s="21">
        <v>2.4891101431239182E-3</v>
      </c>
      <c r="C15" s="2"/>
    </row>
    <row r="16" spans="1:3" ht="14.25" x14ac:dyDescent="0.2">
      <c r="A16" s="112" t="s">
        <v>197</v>
      </c>
      <c r="B16" s="21">
        <v>2.8079775361797843E-3</v>
      </c>
      <c r="C16" s="2"/>
    </row>
    <row r="17" spans="1:3" ht="14.25" x14ac:dyDescent="0.2">
      <c r="A17" s="112" t="s">
        <v>198</v>
      </c>
      <c r="B17" s="21">
        <v>2.8371569730472057E-3</v>
      </c>
      <c r="C17" s="2"/>
    </row>
    <row r="18" spans="1:3" ht="14.25" x14ac:dyDescent="0.2">
      <c r="A18" s="112" t="s">
        <v>199</v>
      </c>
      <c r="B18" s="57">
        <v>3.5133136094673834E-3</v>
      </c>
      <c r="C18" s="2"/>
    </row>
    <row r="19" spans="1:3" ht="14.25" x14ac:dyDescent="0.2">
      <c r="A19" s="112" t="s">
        <v>200</v>
      </c>
      <c r="B19" s="21">
        <v>3.7193084410866994E-3</v>
      </c>
      <c r="C19" s="2"/>
    </row>
    <row r="20" spans="1:3" ht="14.25" x14ac:dyDescent="0.2">
      <c r="A20" s="112" t="s">
        <v>201</v>
      </c>
      <c r="B20" s="21">
        <v>4.0008535154165692E-3</v>
      </c>
      <c r="C20" s="2"/>
    </row>
    <row r="21" spans="1:3" ht="15.75" x14ac:dyDescent="0.25">
      <c r="A21" s="132" t="s">
        <v>202</v>
      </c>
      <c r="B21" s="21">
        <v>4.0543653536051494E-3</v>
      </c>
      <c r="C21" s="2"/>
    </row>
    <row r="22" spans="1:3" ht="14.25" x14ac:dyDescent="0.2">
      <c r="A22" s="112" t="s">
        <v>203</v>
      </c>
      <c r="B22" s="21">
        <v>4.237288135593209E-3</v>
      </c>
      <c r="C22" s="2"/>
    </row>
    <row r="23" spans="1:3" ht="14.25" x14ac:dyDescent="0.2">
      <c r="A23" s="17" t="s">
        <v>204</v>
      </c>
      <c r="B23" s="21">
        <v>4.3712700240812197E-3</v>
      </c>
      <c r="C23" s="2"/>
    </row>
    <row r="24" spans="1:3" ht="14.25" x14ac:dyDescent="0.2">
      <c r="A24" s="112" t="s">
        <v>205</v>
      </c>
      <c r="B24" s="21">
        <v>4.6728971962615162E-3</v>
      </c>
      <c r="C24" s="2"/>
    </row>
    <row r="25" spans="1:3" ht="14.25" x14ac:dyDescent="0.2">
      <c r="A25" s="112" t="s">
        <v>206</v>
      </c>
      <c r="B25" s="21">
        <v>4.909560723514339E-3</v>
      </c>
      <c r="C25" s="2"/>
    </row>
    <row r="26" spans="1:3" ht="14.25" x14ac:dyDescent="0.2">
      <c r="A26" s="112" t="s">
        <v>207</v>
      </c>
      <c r="B26" s="21">
        <v>4.9999999999998934E-3</v>
      </c>
      <c r="C26" s="2"/>
    </row>
    <row r="27" spans="1:3" ht="14.25" x14ac:dyDescent="0.2">
      <c r="A27" s="112" t="s">
        <v>208</v>
      </c>
      <c r="B27" s="21">
        <v>5.1948051948051965E-3</v>
      </c>
      <c r="C27" s="2"/>
    </row>
    <row r="28" spans="1:3" ht="15.75" x14ac:dyDescent="0.25">
      <c r="A28" s="132" t="s">
        <v>209</v>
      </c>
      <c r="B28" s="21">
        <v>5.2986512524084706E-3</v>
      </c>
      <c r="C28" s="2"/>
    </row>
    <row r="29" spans="1:3" ht="14.25" x14ac:dyDescent="0.2">
      <c r="A29" s="112" t="s">
        <v>210</v>
      </c>
      <c r="B29" s="21">
        <v>5.6499170168438084E-3</v>
      </c>
      <c r="C29" s="2"/>
    </row>
    <row r="30" spans="1:3" ht="14.25" x14ac:dyDescent="0.2">
      <c r="A30" s="112" t="s">
        <v>211</v>
      </c>
      <c r="B30" s="21">
        <v>5.7803468208093012E-3</v>
      </c>
      <c r="C30" s="2"/>
    </row>
    <row r="31" spans="1:3" ht="14.25" x14ac:dyDescent="0.2">
      <c r="A31" s="112" t="s">
        <v>212</v>
      </c>
      <c r="B31" s="21">
        <v>5.9251437287339837E-3</v>
      </c>
      <c r="C31" s="2"/>
    </row>
    <row r="32" spans="1:3" ht="14.25" x14ac:dyDescent="0.2">
      <c r="A32" s="112" t="s">
        <v>213</v>
      </c>
      <c r="B32" s="21">
        <v>6.0446859002103448E-3</v>
      </c>
      <c r="C32" s="2"/>
    </row>
    <row r="33" spans="1:3" ht="14.25" x14ac:dyDescent="0.2">
      <c r="A33" s="112" t="s">
        <v>214</v>
      </c>
      <c r="B33" s="21">
        <v>6.2500000000000888E-3</v>
      </c>
      <c r="C33" s="2"/>
    </row>
    <row r="34" spans="1:3" ht="14.25" x14ac:dyDescent="0.2">
      <c r="A34" s="112" t="s">
        <v>215</v>
      </c>
      <c r="B34" s="21">
        <v>6.5359477124182774E-3</v>
      </c>
      <c r="C34" s="2"/>
    </row>
    <row r="35" spans="1:3" ht="14.25" x14ac:dyDescent="0.2">
      <c r="A35" s="112" t="s">
        <v>216</v>
      </c>
      <c r="B35" s="21">
        <v>6.828978622327897E-3</v>
      </c>
      <c r="C35" s="2"/>
    </row>
    <row r="36" spans="1:3" ht="14.25" x14ac:dyDescent="0.2">
      <c r="A36" s="112" t="s">
        <v>217</v>
      </c>
      <c r="B36" s="21">
        <v>6.8965517241379448E-3</v>
      </c>
      <c r="C36" s="2"/>
    </row>
    <row r="37" spans="1:3" ht="14.25" x14ac:dyDescent="0.2">
      <c r="A37" s="112" t="s">
        <v>218</v>
      </c>
      <c r="B37" s="21">
        <v>7.0171015588889052E-3</v>
      </c>
      <c r="C37" s="2"/>
    </row>
    <row r="38" spans="1:3" ht="14.25" x14ac:dyDescent="0.2">
      <c r="A38" s="112" t="s">
        <v>219</v>
      </c>
      <c r="B38" s="21">
        <v>7.194244604316502E-3</v>
      </c>
      <c r="C38" s="2"/>
    </row>
    <row r="39" spans="1:3" ht="14.25" x14ac:dyDescent="0.2">
      <c r="A39" s="112" t="s">
        <v>220</v>
      </c>
      <c r="B39" s="21">
        <v>8.6956521739129933E-3</v>
      </c>
      <c r="C39" s="2"/>
    </row>
    <row r="40" spans="1:3" ht="14.25" x14ac:dyDescent="0.2">
      <c r="A40" s="112" t="s">
        <v>221</v>
      </c>
      <c r="B40" s="21">
        <v>8.7463556851310464E-3</v>
      </c>
      <c r="C40" s="2"/>
    </row>
    <row r="41" spans="1:3" ht="14.25" x14ac:dyDescent="0.2">
      <c r="A41" s="112" t="s">
        <v>222</v>
      </c>
      <c r="B41" s="21">
        <v>8.8805565148750709E-3</v>
      </c>
      <c r="C41" s="2"/>
    </row>
    <row r="42" spans="1:3" ht="14.25" x14ac:dyDescent="0.2">
      <c r="A42" s="112" t="s">
        <v>223</v>
      </c>
      <c r="B42" s="21">
        <v>9.6409289570658085E-3</v>
      </c>
      <c r="C42" s="2"/>
    </row>
    <row r="43" spans="1:3" ht="14.25" x14ac:dyDescent="0.2">
      <c r="A43" s="112" t="s">
        <v>224</v>
      </c>
      <c r="B43" s="21">
        <v>9.9800399201597223E-3</v>
      </c>
      <c r="C43" s="2"/>
    </row>
    <row r="44" spans="1:3" ht="14.25" x14ac:dyDescent="0.2">
      <c r="A44" s="112" t="s">
        <v>101</v>
      </c>
      <c r="B44" s="21">
        <v>1.0145441645973641E-2</v>
      </c>
      <c r="C44" s="2"/>
    </row>
    <row r="45" spans="1:3" ht="14.25" x14ac:dyDescent="0.2">
      <c r="A45" s="112" t="s">
        <v>225</v>
      </c>
      <c r="B45" s="21">
        <v>1.0839961762530992E-2</v>
      </c>
      <c r="C45" s="2"/>
    </row>
    <row r="46" spans="1:3" ht="14.25" x14ac:dyDescent="0.2">
      <c r="A46" s="112" t="s">
        <v>226</v>
      </c>
      <c r="B46" s="21">
        <v>1.1499647969960058E-2</v>
      </c>
      <c r="C46" s="2"/>
    </row>
    <row r="47" spans="1:3" ht="14.25" x14ac:dyDescent="0.2">
      <c r="A47" s="112" t="s">
        <v>227</v>
      </c>
      <c r="B47" s="21">
        <v>1.3937991472220412E-2</v>
      </c>
      <c r="C47" s="2"/>
    </row>
    <row r="48" spans="1:3" ht="14.25" x14ac:dyDescent="0.2">
      <c r="A48" s="112" t="s">
        <v>228</v>
      </c>
      <c r="B48" s="21">
        <v>1.7316017316017396E-2</v>
      </c>
      <c r="C48" s="2"/>
    </row>
    <row r="49" spans="1:3" ht="14.25" x14ac:dyDescent="0.2">
      <c r="A49" s="112" t="s">
        <v>229</v>
      </c>
      <c r="B49" s="21">
        <v>1.8314833501513528E-2</v>
      </c>
      <c r="C49" s="2"/>
    </row>
    <row r="50" spans="1:3" ht="14.25" x14ac:dyDescent="0.2">
      <c r="A50" s="112" t="s">
        <v>230</v>
      </c>
      <c r="B50" s="21">
        <v>2.0741150442477929E-2</v>
      </c>
      <c r="C50" s="2"/>
    </row>
    <row r="51" spans="1:3" ht="14.25" x14ac:dyDescent="0.2">
      <c r="A51" s="112" t="s">
        <v>231</v>
      </c>
      <c r="B51" s="21">
        <v>2.3740027242654227E-2</v>
      </c>
      <c r="C51" s="2"/>
    </row>
    <row r="52" spans="1:3" ht="14.25" x14ac:dyDescent="0.2">
      <c r="A52" s="112" t="s">
        <v>232</v>
      </c>
      <c r="B52" s="57">
        <v>2.5477707006369421E-2</v>
      </c>
      <c r="C52" s="2"/>
    </row>
    <row r="53" spans="1:3" ht="14.25" x14ac:dyDescent="0.2">
      <c r="A53" s="112" t="s">
        <v>233</v>
      </c>
      <c r="B53" s="21">
        <v>3.4482758620689724E-2</v>
      </c>
      <c r="C53" s="2"/>
    </row>
    <row r="54" spans="1:3" ht="14.25" x14ac:dyDescent="0.2">
      <c r="A54" s="112" t="s">
        <v>234</v>
      </c>
      <c r="B54" s="21">
        <v>4.620811287477955E-2</v>
      </c>
      <c r="C54" s="2"/>
    </row>
    <row r="55" spans="1:3" ht="15" x14ac:dyDescent="0.2">
      <c r="A55" s="28" t="s">
        <v>235</v>
      </c>
      <c r="B55" s="24">
        <v>7.0728454369945112E-3</v>
      </c>
      <c r="C55" s="2"/>
    </row>
    <row r="56" spans="1:3" ht="14.25" x14ac:dyDescent="0.2">
      <c r="A56" s="18" t="s">
        <v>236</v>
      </c>
      <c r="B56" s="20">
        <v>4.7591300477074494E-3</v>
      </c>
      <c r="C56" s="1"/>
    </row>
    <row r="57" spans="1:3" ht="14.25" x14ac:dyDescent="0.2">
      <c r="A57" s="18" t="s">
        <v>237</v>
      </c>
      <c r="B57" s="20">
        <v>3.3093031475915247E-2</v>
      </c>
      <c r="C57" s="2"/>
    </row>
    <row r="58" spans="1:3" ht="14.25" x14ac:dyDescent="0.2">
      <c r="A58" s="18" t="s">
        <v>238</v>
      </c>
      <c r="B58" s="20">
        <v>8.3287671232876708E-3</v>
      </c>
      <c r="C58" s="16"/>
    </row>
    <row r="59" spans="1:3" ht="14.25" x14ac:dyDescent="0.2">
      <c r="A59" s="18" t="s">
        <v>239</v>
      </c>
      <c r="B59" s="20">
        <v>2.6145225094307945E-2</v>
      </c>
      <c r="C59" s="2"/>
    </row>
    <row r="60" spans="1:3" ht="15" thickBot="1" x14ac:dyDescent="0.25">
      <c r="A60" s="19" t="s">
        <v>240</v>
      </c>
      <c r="B60" s="22">
        <v>0.12089999999999999</v>
      </c>
      <c r="C60" s="2"/>
    </row>
    <row r="61" spans="1:3" x14ac:dyDescent="0.2">
      <c r="B61" s="2"/>
      <c r="C61" s="2"/>
    </row>
    <row r="62" spans="1:3" x14ac:dyDescent="0.2">
      <c r="C62" s="2"/>
    </row>
    <row r="63" spans="1:3" x14ac:dyDescent="0.2">
      <c r="B63" s="2"/>
      <c r="C63" s="2"/>
    </row>
    <row r="65" spans="2:2" x14ac:dyDescent="0.2">
      <c r="B65" s="2"/>
    </row>
    <row r="66" spans="2:2" x14ac:dyDescent="0.2">
      <c r="B66" s="2"/>
    </row>
    <row r="67" spans="2:2" x14ac:dyDescent="0.2">
      <c r="B67" s="2"/>
    </row>
    <row r="68" spans="2:2" x14ac:dyDescent="0.2">
      <c r="B68" s="2"/>
    </row>
    <row r="69" spans="2:2" x14ac:dyDescent="0.2">
      <c r="B69" s="2"/>
    </row>
    <row r="70" spans="2:2" x14ac:dyDescent="0.2">
      <c r="B70" s="2"/>
    </row>
    <row r="71" spans="2:2" x14ac:dyDescent="0.2">
      <c r="B71" s="2"/>
    </row>
    <row r="72" spans="2:2" x14ac:dyDescent="0.2">
      <c r="B72" s="2"/>
    </row>
    <row r="73" spans="2:2" x14ac:dyDescent="0.2">
      <c r="B73" s="2"/>
    </row>
    <row r="74" spans="2:2" x14ac:dyDescent="0.2">
      <c r="B74" s="2"/>
    </row>
    <row r="75" spans="2:2" x14ac:dyDescent="0.2">
      <c r="B75" s="2"/>
    </row>
    <row r="76" spans="2:2" x14ac:dyDescent="0.2">
      <c r="B76" s="2"/>
    </row>
    <row r="77" spans="2:2" x14ac:dyDescent="0.2">
      <c r="B77" s="2"/>
    </row>
    <row r="78" spans="2:2" x14ac:dyDescent="0.2">
      <c r="B78" s="2"/>
    </row>
    <row r="79" spans="2:2" x14ac:dyDescent="0.2">
      <c r="B79" s="2"/>
    </row>
    <row r="80" spans="2:2" x14ac:dyDescent="0.2">
      <c r="B80" s="2"/>
    </row>
    <row r="81" spans="2:2" x14ac:dyDescent="0.2">
      <c r="B81" s="2"/>
    </row>
    <row r="82" spans="2:2" x14ac:dyDescent="0.2">
      <c r="B82" s="2"/>
    </row>
    <row r="83" spans="2:2" x14ac:dyDescent="0.2">
      <c r="B83" s="2"/>
    </row>
    <row r="84" spans="2:2" x14ac:dyDescent="0.2">
      <c r="B84" s="2"/>
    </row>
    <row r="85" spans="2:2" x14ac:dyDescent="0.2">
      <c r="B85" s="2"/>
    </row>
    <row r="86" spans="2:2" x14ac:dyDescent="0.2">
      <c r="B86" s="2"/>
    </row>
    <row r="87" spans="2:2" x14ac:dyDescent="0.2">
      <c r="B87" s="2"/>
    </row>
    <row r="88" spans="2:2" x14ac:dyDescent="0.2">
      <c r="B88" s="2"/>
    </row>
    <row r="89" spans="2:2" x14ac:dyDescent="0.2">
      <c r="B89" s="2"/>
    </row>
    <row r="90" spans="2:2" x14ac:dyDescent="0.2">
      <c r="B90" s="2"/>
    </row>
    <row r="91" spans="2:2" x14ac:dyDescent="0.2">
      <c r="B91" s="2"/>
    </row>
    <row r="92" spans="2:2" x14ac:dyDescent="0.2">
      <c r="B92" s="2"/>
    </row>
    <row r="93" spans="2:2" x14ac:dyDescent="0.2">
      <c r="B93" s="2"/>
    </row>
    <row r="94" spans="2:2" x14ac:dyDescent="0.2">
      <c r="B94" s="2"/>
    </row>
    <row r="95" spans="2:2" x14ac:dyDescent="0.2">
      <c r="B95" s="2"/>
    </row>
    <row r="96" spans="2:2" x14ac:dyDescent="0.2">
      <c r="B96" s="2"/>
    </row>
    <row r="97" spans="2:2" x14ac:dyDescent="0.2">
      <c r="B97" s="2"/>
    </row>
    <row r="98" spans="2:2" x14ac:dyDescent="0.2">
      <c r="B98" s="2"/>
    </row>
    <row r="99" spans="2:2" x14ac:dyDescent="0.2">
      <c r="B99" s="2"/>
    </row>
    <row r="100" spans="2:2" x14ac:dyDescent="0.2">
      <c r="B100" s="2"/>
    </row>
    <row r="101" spans="2:2" x14ac:dyDescent="0.2">
      <c r="B101" s="2"/>
    </row>
    <row r="102" spans="2:2" x14ac:dyDescent="0.2">
      <c r="B102" s="2"/>
    </row>
    <row r="103" spans="2:2" x14ac:dyDescent="0.2">
      <c r="B103" s="2"/>
    </row>
    <row r="104" spans="2:2" x14ac:dyDescent="0.2">
      <c r="B104" s="2"/>
    </row>
    <row r="105" spans="2:2" x14ac:dyDescent="0.2">
      <c r="B105" s="2"/>
    </row>
    <row r="106" spans="2:2" x14ac:dyDescent="0.2">
      <c r="B106" s="2"/>
    </row>
    <row r="107" spans="2:2" x14ac:dyDescent="0.2">
      <c r="B107" s="2"/>
    </row>
    <row r="108" spans="2:2" x14ac:dyDescent="0.2">
      <c r="B108" s="2"/>
    </row>
    <row r="109" spans="2:2" x14ac:dyDescent="0.2">
      <c r="B109" s="2"/>
    </row>
    <row r="110" spans="2:2" x14ac:dyDescent="0.2">
      <c r="B110" s="2"/>
    </row>
    <row r="111" spans="2:2" x14ac:dyDescent="0.2">
      <c r="B111" s="2"/>
    </row>
    <row r="112" spans="2:2" x14ac:dyDescent="0.2">
      <c r="B112" s="2"/>
    </row>
    <row r="113" spans="2:2" x14ac:dyDescent="0.2">
      <c r="B113" s="2"/>
    </row>
    <row r="114" spans="2:2" x14ac:dyDescent="0.2">
      <c r="B114" s="2"/>
    </row>
    <row r="115" spans="2:2" x14ac:dyDescent="0.2">
      <c r="B115" s="2"/>
    </row>
    <row r="116" spans="2:2" x14ac:dyDescent="0.2">
      <c r="B116" s="2"/>
    </row>
    <row r="117" spans="2:2" x14ac:dyDescent="0.2">
      <c r="B117" s="2"/>
    </row>
    <row r="118" spans="2:2" x14ac:dyDescent="0.2">
      <c r="B118" s="2"/>
    </row>
    <row r="119" spans="2:2" x14ac:dyDescent="0.2">
      <c r="B119" s="2"/>
    </row>
    <row r="120" spans="2:2" x14ac:dyDescent="0.2">
      <c r="B120" s="2"/>
    </row>
    <row r="121" spans="2:2" x14ac:dyDescent="0.2">
      <c r="B121" s="2"/>
    </row>
    <row r="122" spans="2:2" x14ac:dyDescent="0.2">
      <c r="B122" s="2"/>
    </row>
    <row r="123" spans="2:2" x14ac:dyDescent="0.2">
      <c r="B123" s="2"/>
    </row>
    <row r="124" spans="2:2" x14ac:dyDescent="0.2">
      <c r="B124" s="2"/>
    </row>
    <row r="125" spans="2:2" x14ac:dyDescent="0.2">
      <c r="B125" s="2"/>
    </row>
    <row r="126" spans="2:2" x14ac:dyDescent="0.2">
      <c r="B126" s="2"/>
    </row>
    <row r="127" spans="2:2" x14ac:dyDescent="0.2">
      <c r="B127" s="2"/>
    </row>
    <row r="128" spans="2:2" x14ac:dyDescent="0.2">
      <c r="B128" s="2"/>
    </row>
    <row r="129" spans="2:2" x14ac:dyDescent="0.2">
      <c r="B129" s="2"/>
    </row>
    <row r="130" spans="2:2" x14ac:dyDescent="0.2">
      <c r="B130" s="2"/>
    </row>
    <row r="131" spans="2:2" x14ac:dyDescent="0.2">
      <c r="B131" s="2"/>
    </row>
    <row r="132" spans="2:2" x14ac:dyDescent="0.2">
      <c r="B132" s="2"/>
    </row>
    <row r="133" spans="2:2" x14ac:dyDescent="0.2">
      <c r="B133" s="2"/>
    </row>
    <row r="134" spans="2:2" x14ac:dyDescent="0.2">
      <c r="B134" s="2"/>
    </row>
    <row r="135" spans="2:2" x14ac:dyDescent="0.2">
      <c r="B135" s="2"/>
    </row>
    <row r="136" spans="2:2" x14ac:dyDescent="0.2">
      <c r="B136" s="2"/>
    </row>
    <row r="137" spans="2:2" x14ac:dyDescent="0.2">
      <c r="B137" s="2"/>
    </row>
    <row r="138" spans="2:2" x14ac:dyDescent="0.2">
      <c r="B138" s="2"/>
    </row>
    <row r="139" spans="2:2" x14ac:dyDescent="0.2">
      <c r="B139" s="2"/>
    </row>
    <row r="140" spans="2:2" x14ac:dyDescent="0.2">
      <c r="B140" s="2"/>
    </row>
    <row r="141" spans="2:2" x14ac:dyDescent="0.2">
      <c r="B141" s="2"/>
    </row>
    <row r="142" spans="2:2" x14ac:dyDescent="0.2">
      <c r="B142" s="2"/>
    </row>
  </sheetData>
  <phoneticPr fontId="8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NAV</vt:lpstr>
      <vt:lpstr>NPF Asset Structure</vt:lpstr>
      <vt:lpstr>RoR</vt:lpstr>
      <vt:lpstr>RoR(chart)</vt:lpstr>
    </vt:vector>
  </TitlesOfParts>
  <Company>UAIB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2021-12-29T11:47:44Z</dcterms:modified>
</cp:coreProperties>
</file>