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1_UAIB\ГЛЕБ_ПЕРЕВОДЫ\ЯНВАРЬ\"/>
    </mc:Choice>
  </mc:AlternateContent>
  <bookViews>
    <workbookView xWindow="0" yWindow="0" windowWidth="20490" windowHeight="6795" tabRatio="904" activeTab="1"/>
  </bookViews>
  <sheets>
    <sheet name="NAV" sheetId="12" r:id="rId1"/>
    <sheet name="NPF Asset Structure" sheetId="26" r:id="rId2"/>
    <sheet name="RoR" sheetId="21" r:id="rId3"/>
    <sheet name="RoR(chart)" sheetId="25" r:id="rId4"/>
  </sheets>
  <definedNames>
    <definedName name="_18_Лют_09">#REF!</definedName>
    <definedName name="_19_Лют_09">#REF!</definedName>
    <definedName name="_19_Лют_09_ВЧА">#REF!</definedName>
    <definedName name="_xlnm._FilterDatabase" localSheetId="0" hidden="1">NAV!#REF!</definedName>
    <definedName name="_xlnm._FilterDatabase" localSheetId="3" hidden="1">'RoR(chart)'!$A$1:$B$1</definedName>
    <definedName name="cevv">#REF!</definedName>
    <definedName name="_xlnm.Print_Area" localSheetId="0">NAV!#REF!</definedName>
  </definedNames>
  <calcPr calcId="152511"/>
</workbook>
</file>

<file path=xl/calcChain.xml><?xml version="1.0" encoding="utf-8"?>
<calcChain xmlns="http://schemas.openxmlformats.org/spreadsheetml/2006/main">
  <c r="F58" i="12" l="1"/>
  <c r="E58" i="12"/>
  <c r="P58" i="26"/>
  <c r="E58" i="26"/>
  <c r="Q58" i="26" s="1"/>
  <c r="N58" i="26"/>
  <c r="O58" i="26" s="1"/>
  <c r="L58" i="26"/>
  <c r="M58" i="26" s="1"/>
  <c r="J58" i="26"/>
  <c r="K58" i="26" s="1"/>
  <c r="H58" i="26"/>
  <c r="I58" i="26" s="1"/>
  <c r="F58" i="26"/>
  <c r="G58" i="26" s="1"/>
  <c r="J59" i="21"/>
  <c r="H59" i="21"/>
  <c r="G59" i="21"/>
  <c r="F59" i="21"/>
</calcChain>
</file>

<file path=xl/sharedStrings.xml><?xml version="1.0" encoding="utf-8"?>
<sst xmlns="http://schemas.openxmlformats.org/spreadsheetml/2006/main" count="696" uniqueCount="239">
  <si>
    <t>х</t>
  </si>
  <si>
    <t>Вартість інвестицій в цінні папери, грн</t>
  </si>
  <si>
    <t>Сума коштів на поточному та/або депозитному рахунку у банках, грн</t>
  </si>
  <si>
    <t>Вартість інвестицій в об'єкти нерухомого майна, грн</t>
  </si>
  <si>
    <t>Вартість інвестицій в банківські метали, грн</t>
  </si>
  <si>
    <t>Вартість інших інвестицій, грн</t>
  </si>
  <si>
    <t>Вартість дебіторської заборгованості, грн</t>
  </si>
  <si>
    <t>36274196</t>
  </si>
  <si>
    <t>34167520</t>
  </si>
  <si>
    <t>33262460</t>
  </si>
  <si>
    <t>34729800</t>
  </si>
  <si>
    <t>33058272</t>
  </si>
  <si>
    <t>34985916</t>
  </si>
  <si>
    <t>33629394</t>
  </si>
  <si>
    <t>33105725</t>
  </si>
  <si>
    <t>34832684</t>
  </si>
  <si>
    <t>26581709</t>
  </si>
  <si>
    <t>42802984</t>
  </si>
  <si>
    <t>34077584</t>
  </si>
  <si>
    <t>33146316</t>
  </si>
  <si>
    <t>33598424</t>
  </si>
  <si>
    <t>35822572</t>
  </si>
  <si>
    <t>33060150</t>
  </si>
  <si>
    <t>35234147</t>
  </si>
  <si>
    <t>34619298</t>
  </si>
  <si>
    <t>36125875</t>
  </si>
  <si>
    <t>33343518</t>
  </si>
  <si>
    <t>34355367</t>
  </si>
  <si>
    <t>41866193</t>
  </si>
  <si>
    <t>33074085</t>
  </si>
  <si>
    <t>34001274</t>
  </si>
  <si>
    <t>33612532</t>
  </si>
  <si>
    <t>33602063</t>
  </si>
  <si>
    <t>36124190</t>
  </si>
  <si>
    <t>35274991</t>
  </si>
  <si>
    <t>34004029</t>
  </si>
  <si>
    <t>33411524</t>
  </si>
  <si>
    <t>37900416</t>
  </si>
  <si>
    <t>33391048</t>
  </si>
  <si>
    <t>38356406</t>
  </si>
  <si>
    <t>33404451</t>
  </si>
  <si>
    <t>33403482</t>
  </si>
  <si>
    <t>42992797</t>
  </si>
  <si>
    <t>32781832</t>
  </si>
  <si>
    <t>34053275</t>
  </si>
  <si>
    <t>35464353</t>
  </si>
  <si>
    <t>34384775</t>
  </si>
  <si>
    <t>33163504</t>
  </si>
  <si>
    <t>33100470</t>
  </si>
  <si>
    <t>33060428</t>
  </si>
  <si>
    <t>34333343</t>
  </si>
  <si>
    <t>35033265</t>
  </si>
  <si>
    <t>34456619</t>
  </si>
  <si>
    <t>33308613</t>
  </si>
  <si>
    <t>33617734</t>
  </si>
  <si>
    <t>35141037</t>
  </si>
  <si>
    <t>34892607</t>
  </si>
  <si>
    <t>33105154</t>
  </si>
  <si>
    <t>33320710</t>
  </si>
  <si>
    <t>35532454</t>
  </si>
  <si>
    <t>34414060</t>
  </si>
  <si>
    <t>33114991</t>
  </si>
  <si>
    <t>33107539</t>
  </si>
  <si>
    <t>43193865</t>
  </si>
  <si>
    <t>DEM</t>
  </si>
  <si>
    <t>Open pension fund "ОТP PENSIIA"</t>
  </si>
  <si>
    <t>Non-entrepreneurial society "Non-state Corporate pension fund OJSC "UKREKSIMBANK"</t>
  </si>
  <si>
    <r>
      <t>Open pension fund</t>
    </r>
    <r>
      <rPr>
        <sz val="10"/>
        <color indexed="8"/>
        <rFont val="Arial"/>
        <family val="2"/>
        <charset val="204"/>
      </rPr>
      <t xml:space="preserve"> "PRYVATFOND"</t>
    </r>
  </si>
  <si>
    <t>Open non-state pension fund "ЕMERYT-UKRAINA"</t>
  </si>
  <si>
    <t>Open pension fund "FARMATSEVTYCHNYI"</t>
  </si>
  <si>
    <t>Professional pension fund of the Independent branch professional union of power engineers of Ukraine</t>
  </si>
  <si>
    <t>Non-entrepreneurial society "Open non-state pension fund "VSI"</t>
  </si>
  <si>
    <t>Open non-state pension fund "UKRAINA"</t>
  </si>
  <si>
    <t>Non-entrepreneurial society "Open pension fund "SOTSIALNYI STANDART"</t>
  </si>
  <si>
    <t>Non-entrepreneurial society "Open pension fund "DYNASTIIA"</t>
  </si>
  <si>
    <t>Professional non-state pension fund "МAHISTRAL"</t>
  </si>
  <si>
    <t>Open non-state pension fund "ZOLOTA OSIN"</t>
  </si>
  <si>
    <t>Non-entrepreneurial society "Open pension fund "SOTSIALNA PERSPEKTYVA"</t>
  </si>
  <si>
    <t>Non-entrepreneurial society "Open non-state pension fund "YEVROPA"</t>
  </si>
  <si>
    <t>Open non-state pension fund "VSEUKRAINSKYI PENSIINYI FOND"</t>
  </si>
  <si>
    <t>Open non-state pension fund "UKRAINSKYI PENSIINYI FOND"</t>
  </si>
  <si>
    <t>Non-entrepreneurial society "Open non-state pension fund "АRТА"</t>
  </si>
  <si>
    <t>Non-state pension fund "Open pension fund "FRIFLAIT"</t>
  </si>
  <si>
    <t>Open non-state pension fund "LAURUS"</t>
  </si>
  <si>
    <t>Non-entrepreneurial society "Open non-state pension fund "UKRAINSKYI PENSIINYI KONTRAKT"</t>
  </si>
  <si>
    <t>Non-entrepreneurial society "Open non-state pension fund "UKRAINSKYI PENSIINYI KAPITAL"</t>
  </si>
  <si>
    <t>Non-profit organization "Open pension fund "SOTSIALNI HARANTII"</t>
  </si>
  <si>
    <t>Open non-state pension fund "NIКА"</t>
  </si>
  <si>
    <t>Non-entrepreneurial society "Open non-state pension fund "RESERV RIVNENSHCHYNY"</t>
  </si>
  <si>
    <t>Open non-state pension fund "NADIINA PERSPEKTYVA"</t>
  </si>
  <si>
    <t>Open non-state pension fund «STOLYCHNYI RESERV»</t>
  </si>
  <si>
    <t>Open non-state pension fund "POKROVA"</t>
  </si>
  <si>
    <t>Non-entrepreneurial society "Open non-state pension fund "VZAIEMODOPOMOGA"</t>
  </si>
  <si>
    <t>Corporate non-state pension fund of Chamber of Commerce and Industry of Ukraine</t>
  </si>
  <si>
    <t>Non-entrepreneurial society open non-state pension fund "PRYKARPATTIA"</t>
  </si>
  <si>
    <t>Non-entrepreneurial society "Open non-state pension fund "NADIIA"</t>
  </si>
  <si>
    <t>Professional non-state pension fund "SHAKHTAR"</t>
  </si>
  <si>
    <t>Open pension fund "PENSIINYI KAPITAL"</t>
  </si>
  <si>
    <t>Non-entrepreneurial society оpen non-state pension fund "DNISTER"</t>
  </si>
  <si>
    <t>Open non-state pension fund "UKRAINSKA PENSIINA SPILKA"</t>
  </si>
  <si>
    <t>Open non-state pension fund "PENSIINA OPIKA"</t>
  </si>
  <si>
    <t>Open non-state pension fund "HARANT-PENSIIA"</t>
  </si>
  <si>
    <t>Non-entrepreneurial society open non-state pension fund “NATSIONALNYI”</t>
  </si>
  <si>
    <t>Open non-state pension fund "SOTSIALNA PIDTRYMKA"</t>
  </si>
  <si>
    <t>Non-entrepreneurial society "HIRNYCHO-METALURHIINYI PROFESIINYI PENSIINYI FOND"</t>
  </si>
  <si>
    <t>Non-entrepreneurial society "Open non-state pension fund "FOND PENSIINYKH  ZAOSHCHADZHEN"</t>
  </si>
  <si>
    <t>Non-entrepreneurial society "Non-state professional pension fund "PERSHYI PROFSPILKOVYI"</t>
  </si>
  <si>
    <t>Open non-state pension fund "TURBOTA"</t>
  </si>
  <si>
    <t>Open non-state pension fund "КОNSTANTA"</t>
  </si>
  <si>
    <t>Non-profit organization open non-state pension fund "DOVIRA-UKRAINA"</t>
  </si>
  <si>
    <t>Corporate non-state pension fund "UKRAINSKA PENSIINA FUNDATSIIA"</t>
  </si>
  <si>
    <t>Open non-state pension fund "DZHERELO"</t>
  </si>
  <si>
    <t>Open non-state pension fund "КREMIN"</t>
  </si>
  <si>
    <t>Non-entrepreneurial society "Open non-state pension fund "ZOLOTYI VIK"</t>
  </si>
  <si>
    <t>Open non-state pension fund "INITSIATYVA"</t>
  </si>
  <si>
    <t>Open non-state pension fund "RESERV"</t>
  </si>
  <si>
    <t>Open non-state pension fund "UKRAINSKA OSHCHADNA SKARBNYTSIA"</t>
  </si>
  <si>
    <t>Non-entrepreneurial society "Non-state professional pension fund "KHLIBNYI"</t>
  </si>
  <si>
    <t>Corporate pension fund "STYROL"</t>
  </si>
  <si>
    <t>Open pension fund "HIDNE ZHYTTIA"</t>
  </si>
  <si>
    <t>Total</t>
  </si>
  <si>
    <t>open</t>
  </si>
  <si>
    <t>professional</t>
  </si>
  <si>
    <t>corporate</t>
  </si>
  <si>
    <t>no data</t>
  </si>
  <si>
    <t>NPF. Ranking by NAV at the end of the month</t>
  </si>
  <si>
    <t>Rank</t>
  </si>
  <si>
    <t>USR Number</t>
  </si>
  <si>
    <t>Type</t>
  </si>
  <si>
    <t>Fund</t>
  </si>
  <si>
    <t>NAV at the end of the month, UAH</t>
  </si>
  <si>
    <t>Change of NAV for the month, UAH</t>
  </si>
  <si>
    <t>Change of NAV for the month,%</t>
  </si>
  <si>
    <t>Number of units of pension assets, units</t>
  </si>
  <si>
    <t>UNV, UAH</t>
  </si>
  <si>
    <t>AMC name (all those who manage the fund's assets)</t>
  </si>
  <si>
    <t xml:space="preserve">Fund’s ANPF </t>
  </si>
  <si>
    <t>LLC "APF "TSENTR PERSONIFIKOVANOHO  OBLIKU"</t>
  </si>
  <si>
    <t>LLC "AMC and APF "SYNTAKS-INVEST"</t>
  </si>
  <si>
    <t>LLC "AMC and APF  "SYNTAKS-INVEST"</t>
  </si>
  <si>
    <t>LLC "AMC and APF "UKRAINSKI FONDY"</t>
  </si>
  <si>
    <t>LLC "AMC and APF "ОPIKA"</t>
  </si>
  <si>
    <t>LLC "AMC  "HARANTIIA-INVEST"</t>
  </si>
  <si>
    <t>LLC "AMC "OPTIMA-KAPITAL"</t>
  </si>
  <si>
    <t>LLC "AMC-APF "APINVEST"</t>
  </si>
  <si>
    <t>LLC «AMC та APF  "UKRAINSKI FONDY"</t>
  </si>
  <si>
    <t>LLC ”AMC-APF "APINVEST"</t>
  </si>
  <si>
    <t>LLC "AMC APF "AKTYV PLIUS"</t>
  </si>
  <si>
    <t>LLC «AMC and APF «UKRAINSKI FONDY»</t>
  </si>
  <si>
    <t>LLC "CAPF "PARYTET"</t>
  </si>
  <si>
    <t>LLC «AMC and APF "UKRAINSKI FONDY"</t>
  </si>
  <si>
    <t>LLC «AMC and  APF "UKRAINSKI FONDY"</t>
  </si>
  <si>
    <t>LLC "VSEUKRAINSKA UPRAVLIAIUCHA KOMPANIIA"</t>
  </si>
  <si>
    <t>LLC "PERSHYI ADMINISTRATOR PENSIINOHO FONDU"</t>
  </si>
  <si>
    <t>PrJSC "PRYKARPATSKA INVESTYTSIINA KOMPANIIA "PRINKOM"</t>
  </si>
  <si>
    <t>LLC "VSEUKRAINSKYI ADMINISTRATOR PENSIINYKH FONDIV"</t>
  </si>
  <si>
    <t>LLC  "APF "ADMINISTRATOR PENSIINOHO REZERVU"</t>
  </si>
  <si>
    <t>LLC "APF "LIHA PENSIIA"</t>
  </si>
  <si>
    <t>PrJSC "AMC APF"BROKBIZNESINVEST"</t>
  </si>
  <si>
    <t>NPF Asset Structure at the End of the Month</t>
  </si>
  <si>
    <t>No.</t>
  </si>
  <si>
    <t xml:space="preserve">NPF assets, total, UAH   </t>
  </si>
  <si>
    <t>Securities in the fund’s assets, %</t>
  </si>
  <si>
    <t>Cash in the fund's assets,%</t>
  </si>
  <si>
    <t>Real estate in the fund's assets,%</t>
  </si>
  <si>
    <t>Bank metals in the fund's assets,%</t>
  </si>
  <si>
    <t xml:space="preserve">Other invesments in the fund's assets,%    </t>
  </si>
  <si>
    <t xml:space="preserve">Accounts receivable in the fund's assets,%   </t>
  </si>
  <si>
    <t>Non-entrepreneurial society open non-state pension fund "UKRAINSKYI PENSIINYI KAPITAL"</t>
  </si>
  <si>
    <t>Corporate Non-State Pension Fund of Chamber of Commerce and Industry of Ukraine</t>
  </si>
  <si>
    <t>Professional Pension Fund of the Independent Branch Professional Union of Power Engineers of Ukraine</t>
  </si>
  <si>
    <t>NPF rate of return (UNV change)</t>
  </si>
  <si>
    <t>Date of registration of NPF as a financial institution</t>
  </si>
  <si>
    <t>Funds’ rate of return, %</t>
  </si>
  <si>
    <t>1month</t>
  </si>
  <si>
    <t>3 month</t>
  </si>
  <si>
    <t>6 month</t>
  </si>
  <si>
    <t>YTD</t>
  </si>
  <si>
    <t>1 year</t>
  </si>
  <si>
    <t xml:space="preserve">professional </t>
  </si>
  <si>
    <t>Open non-state pension fund "PRYCHETNIST"</t>
  </si>
  <si>
    <t>Open non-state pension fund "YEVROPEISKYI VYBIR"</t>
  </si>
  <si>
    <t>Open non-state pension fund "KONSTANTA"</t>
  </si>
  <si>
    <t>Average</t>
  </si>
  <si>
    <t>UNV change for the month, %</t>
  </si>
  <si>
    <t>NES "ONPF "ZOLOTYI VIK"</t>
  </si>
  <si>
    <t>CNPF  "UKRAINSKA PENSIINA FUNDATSIIA"</t>
  </si>
  <si>
    <t>NES "ONPF "VSI"</t>
  </si>
  <si>
    <t>NPO ONPF "DOVIRA-UKRAINA"</t>
  </si>
  <si>
    <t>ONPF "INITSIATYVA"</t>
  </si>
  <si>
    <t>NES "HIRNYCHO-METALURHIINYI PROFESIINYI PENSIINYI FOND"</t>
  </si>
  <si>
    <t>NES "ONPF "FOND PENSIINYKH  ZAOSHCHADZHEN"</t>
  </si>
  <si>
    <t>ONPF "ZOLOTA OSIN"</t>
  </si>
  <si>
    <t>NES "OPF "SOTSIALNYI STANDART"</t>
  </si>
  <si>
    <t>ONPF "VSEUKRAINSKYI PENSIINYI FOND"</t>
  </si>
  <si>
    <t>ONPF "RESERV"</t>
  </si>
  <si>
    <t>ONPF "NADIINA PERSPEKTYVA"</t>
  </si>
  <si>
    <t>OPF "ОТP PENSIIA"</t>
  </si>
  <si>
    <t>CPF "STYROL"</t>
  </si>
  <si>
    <t>NES ONPF “NATSIONALNYI”</t>
  </si>
  <si>
    <t>ONPF "КREMIN"</t>
  </si>
  <si>
    <t>ONPF "UKRAINSKA OSHCHADNA SKARBNYTSIA"</t>
  </si>
  <si>
    <t>NES "ONPF "UKRAINSKYI PENSIINYI KONTRAKT"</t>
  </si>
  <si>
    <t>NES "ONPF "АRТА"</t>
  </si>
  <si>
    <t>PNPF "МAHISTRAL"</t>
  </si>
  <si>
    <t>PNPF "SHAKHTAR"</t>
  </si>
  <si>
    <t>PNPF of the NPEU</t>
  </si>
  <si>
    <t>ONPF "ЕMERYT-UKRAINA"</t>
  </si>
  <si>
    <t>NES "OPPF "KHLIBNYI"</t>
  </si>
  <si>
    <t>ONPF "UKRAINSKYI PENSIINYI FOND"</t>
  </si>
  <si>
    <t>ONPF «STOLYCHNYI RESERV»</t>
  </si>
  <si>
    <t>CNPF of the UCCI</t>
  </si>
  <si>
    <t>NES "ONPF "RESERV RIVNENSHCHYNY"</t>
  </si>
  <si>
    <t>OPF "FARMATSEVTYCHNYI"</t>
  </si>
  <si>
    <t>NES "ONPF "YEVROPA"</t>
  </si>
  <si>
    <t>NES "OPF "DYNASTIIA"</t>
  </si>
  <si>
    <t>NES ONPF "DNISTER"</t>
  </si>
  <si>
    <t>NES "NPPF "PERSHYI PROFSPILKOVYI"</t>
  </si>
  <si>
    <t>NES "ONPF "VZAIEMODOPOMOGA"</t>
  </si>
  <si>
    <t>NES ONPF "UKRAINSKYI PENSIINYI KAPITAL"</t>
  </si>
  <si>
    <t>NES "NCPF OJSC "UKREKSIMBANK"</t>
  </si>
  <si>
    <t>NES "ONPF "NADIIA"</t>
  </si>
  <si>
    <t>ONPF "UKRAINA"</t>
  </si>
  <si>
    <t>NES "OPF "SOTSIALNA PERSPEKTYVA"</t>
  </si>
  <si>
    <t>NPO "OPF "SOTSIALNI HARANTII"</t>
  </si>
  <si>
    <t>ONPF "DZHERELO"</t>
  </si>
  <si>
    <t>OPF "PRYVATFOND"</t>
  </si>
  <si>
    <t>ONPF "POKROVA"</t>
  </si>
  <si>
    <t>ONPF "SOTSIALNA PIDTRYMKA"</t>
  </si>
  <si>
    <t>NPF "OPF "FRIFLAIT"</t>
  </si>
  <si>
    <t>ONPF "PENSIINA OPIKA"</t>
  </si>
  <si>
    <t>ONPF "UKRAINSKA PENSIINA SPILKA"</t>
  </si>
  <si>
    <t>ONPF "NIКА"</t>
  </si>
  <si>
    <t>NPF average rate of return</t>
  </si>
  <si>
    <t>EUR deposit</t>
  </si>
  <si>
    <t>USD deposit</t>
  </si>
  <si>
    <t>UAH deposit</t>
  </si>
  <si>
    <t>"Gold" deposit (at the official gold exchange rate)</t>
  </si>
  <si>
    <t>OVDP in UAH (annual)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</si>
</sst>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 грн.&quot;;\-#,##0.00&quot; грн.&quot;"/>
    <numFmt numFmtId="165" formatCode="0.0000"/>
    <numFmt numFmtId="166" formatCode="dd\.mm\.yyyy;@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MS Sans Serif"/>
      <charset val="204"/>
    </font>
    <font>
      <b/>
      <sz val="10"/>
      <name val="Arial Cyr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b/>
      <sz val="11"/>
      <color indexed="17"/>
      <name val="Arial Cyr"/>
      <charset val="204"/>
    </font>
    <font>
      <b/>
      <sz val="14"/>
      <name val="Arial Cyr"/>
      <charset val="204"/>
    </font>
    <font>
      <b/>
      <sz val="14"/>
      <name val="Arial"/>
      <family val="2"/>
      <charset val="204"/>
    </font>
    <font>
      <sz val="10"/>
      <color indexed="8"/>
      <name val="Arial"/>
      <charset val="204"/>
    </font>
    <font>
      <sz val="11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medium">
        <color indexed="64"/>
      </left>
      <right style="dotted">
        <color indexed="55"/>
      </right>
      <top style="medium">
        <color indexed="64"/>
      </top>
      <bottom style="dotted">
        <color indexed="55"/>
      </bottom>
      <diagonal/>
    </border>
    <border>
      <left style="medium">
        <color indexed="64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23"/>
      </right>
      <top style="medium">
        <color indexed="64"/>
      </top>
      <bottom style="medium">
        <color indexed="64"/>
      </bottom>
      <diagonal/>
    </border>
    <border>
      <left style="dotted">
        <color indexed="23"/>
      </left>
      <right style="dotted">
        <color indexed="23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23"/>
      </left>
      <right style="dashed">
        <color indexed="23"/>
      </right>
      <top style="medium">
        <color indexed="64"/>
      </top>
      <bottom style="dashed">
        <color indexed="23"/>
      </bottom>
      <diagonal/>
    </border>
    <border>
      <left style="dashed">
        <color indexed="23"/>
      </left>
      <right style="dashed">
        <color indexed="23"/>
      </right>
      <top style="dashed">
        <color indexed="23"/>
      </top>
      <bottom style="dashed">
        <color indexed="23"/>
      </bottom>
      <diagonal/>
    </border>
    <border>
      <left style="medium">
        <color indexed="64"/>
      </left>
      <right style="dashed">
        <color indexed="23"/>
      </right>
      <top style="medium">
        <color indexed="64"/>
      </top>
      <bottom style="dashed">
        <color indexed="23"/>
      </bottom>
      <diagonal/>
    </border>
    <border>
      <left style="medium">
        <color indexed="64"/>
      </left>
      <right style="dashed">
        <color indexed="23"/>
      </right>
      <top style="dashed">
        <color indexed="23"/>
      </top>
      <bottom style="dashed">
        <color indexed="2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23"/>
      </left>
      <right style="medium">
        <color indexed="64"/>
      </right>
      <top style="medium">
        <color indexed="64"/>
      </top>
      <bottom style="dashed">
        <color indexed="23"/>
      </bottom>
      <diagonal/>
    </border>
    <border>
      <left style="dashed">
        <color indexed="23"/>
      </left>
      <right style="medium">
        <color indexed="64"/>
      </right>
      <top style="dashed">
        <color indexed="23"/>
      </top>
      <bottom style="dashed">
        <color indexed="23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indexed="2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23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0" fillId="0" borderId="0"/>
    <xf numFmtId="0" fontId="2" fillId="0" borderId="0"/>
    <xf numFmtId="0" fontId="10" fillId="0" borderId="0"/>
    <xf numFmtId="0" fontId="19" fillId="0" borderId="0"/>
    <xf numFmtId="0" fontId="10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9" fontId="1" fillId="0" borderId="0" applyFont="0" applyFill="0" applyBorder="0" applyAlignment="0" applyProtection="0"/>
  </cellStyleXfs>
  <cellXfs count="126">
    <xf numFmtId="0" fontId="0" fillId="0" borderId="0" xfId="0"/>
    <xf numFmtId="10" fontId="3" fillId="0" borderId="0" xfId="0" applyNumberFormat="1" applyFont="1" applyBorder="1"/>
    <xf numFmtId="0" fontId="0" fillId="0" borderId="0" xfId="0" applyBorder="1"/>
    <xf numFmtId="0" fontId="4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14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3" fillId="0" borderId="5" xfId="0" applyFont="1" applyBorder="1" applyAlignment="1">
      <alignment horizontal="center" vertical="center" wrapText="1"/>
    </xf>
    <xf numFmtId="164" fontId="2" fillId="0" borderId="0" xfId="2" applyNumberFormat="1" applyFont="1" applyFill="1" applyBorder="1" applyAlignment="1">
      <alignment horizontal="right" wrapText="1"/>
    </xf>
    <xf numFmtId="0" fontId="11" fillId="0" borderId="6" xfId="3" applyFont="1" applyFill="1" applyBorder="1" applyAlignment="1">
      <alignment horizontal="left" vertical="center" wrapText="1"/>
    </xf>
    <xf numFmtId="0" fontId="11" fillId="0" borderId="6" xfId="3" applyFont="1" applyFill="1" applyBorder="1" applyAlignment="1">
      <alignment vertical="center" wrapText="1"/>
    </xf>
    <xf numFmtId="0" fontId="11" fillId="0" borderId="7" xfId="3" applyFont="1" applyFill="1" applyBorder="1" applyAlignment="1">
      <alignment vertical="center" wrapText="1"/>
    </xf>
    <xf numFmtId="10" fontId="11" fillId="0" borderId="8" xfId="5" applyNumberFormat="1" applyFont="1" applyFill="1" applyBorder="1" applyAlignment="1">
      <alignment horizontal="right" vertical="center" indent="1"/>
    </xf>
    <xf numFmtId="10" fontId="11" fillId="0" borderId="9" xfId="5" applyNumberFormat="1" applyFont="1" applyFill="1" applyBorder="1" applyAlignment="1">
      <alignment horizontal="right" vertical="center" indent="1"/>
    </xf>
    <xf numFmtId="10" fontId="11" fillId="0" borderId="10" xfId="5" applyNumberFormat="1" applyFont="1" applyFill="1" applyBorder="1" applyAlignment="1">
      <alignment horizontal="right" vertical="center" indent="1"/>
    </xf>
    <xf numFmtId="10" fontId="11" fillId="0" borderId="12" xfId="5" applyNumberFormat="1" applyFont="1" applyFill="1" applyBorder="1" applyAlignment="1">
      <alignment horizontal="right" vertical="center" indent="1"/>
    </xf>
    <xf numFmtId="10" fontId="15" fillId="0" borderId="8" xfId="5" applyNumberFormat="1" applyFont="1" applyFill="1" applyBorder="1" applyAlignment="1">
      <alignment horizontal="right" vertical="center" indent="1"/>
    </xf>
    <xf numFmtId="0" fontId="16" fillId="0" borderId="0" xfId="0" applyFont="1"/>
    <xf numFmtId="0" fontId="13" fillId="0" borderId="13" xfId="0" applyFont="1" applyFill="1" applyBorder="1" applyAlignment="1">
      <alignment horizontal="center" vertical="center" wrapText="1"/>
    </xf>
    <xf numFmtId="0" fontId="15" fillId="0" borderId="6" xfId="3" applyFont="1" applyFill="1" applyBorder="1" applyAlignment="1">
      <alignment vertical="center" wrapText="1"/>
    </xf>
    <xf numFmtId="0" fontId="0" fillId="0" borderId="0" xfId="0" applyFill="1"/>
    <xf numFmtId="0" fontId="18" fillId="0" borderId="14" xfId="0" applyFont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7" fillId="0" borderId="15" xfId="0" applyFont="1" applyBorder="1" applyAlignment="1">
      <alignment horizontal="center" vertical="center" wrapText="1"/>
    </xf>
    <xf numFmtId="0" fontId="19" fillId="0" borderId="1" xfId="6" applyFont="1" applyFill="1" applyBorder="1" applyAlignment="1">
      <alignment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9" fillId="0" borderId="18" xfId="0" applyFont="1" applyFill="1" applyBorder="1"/>
    <xf numFmtId="4" fontId="17" fillId="0" borderId="0" xfId="0" applyNumberFormat="1" applyFont="1" applyFill="1" applyAlignment="1">
      <alignment horizontal="left" vertical="center"/>
    </xf>
    <xf numFmtId="4" fontId="0" fillId="0" borderId="0" xfId="0" applyNumberFormat="1"/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5" fillId="0" borderId="22" xfId="0" applyFont="1" applyFill="1" applyBorder="1" applyAlignment="1">
      <alignment horizontal="left" vertical="center"/>
    </xf>
    <xf numFmtId="0" fontId="15" fillId="0" borderId="22" xfId="3" applyFont="1" applyFill="1" applyBorder="1" applyAlignment="1">
      <alignment vertical="center" wrapText="1"/>
    </xf>
    <xf numFmtId="10" fontId="15" fillId="0" borderId="22" xfId="5" applyNumberFormat="1" applyFont="1" applyFill="1" applyBorder="1" applyAlignment="1">
      <alignment horizontal="center" vertical="center" wrapText="1"/>
    </xf>
    <xf numFmtId="10" fontId="15" fillId="0" borderId="22" xfId="5" applyNumberFormat="1" applyFont="1" applyFill="1" applyBorder="1" applyAlignment="1">
      <alignment horizontal="right" vertical="center" wrapText="1"/>
    </xf>
    <xf numFmtId="0" fontId="18" fillId="0" borderId="0" xfId="0" applyFont="1" applyBorder="1" applyAlignment="1">
      <alignment horizontal="left" vertical="center"/>
    </xf>
    <xf numFmtId="0" fontId="7" fillId="0" borderId="21" xfId="0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4" fontId="15" fillId="0" borderId="23" xfId="7" applyNumberFormat="1" applyFont="1" applyFill="1" applyBorder="1" applyAlignment="1">
      <alignment vertical="center" wrapText="1"/>
    </xf>
    <xf numFmtId="0" fontId="19" fillId="0" borderId="24" xfId="4" applyFont="1" applyFill="1" applyBorder="1" applyAlignment="1">
      <alignment wrapText="1"/>
    </xf>
    <xf numFmtId="0" fontId="19" fillId="0" borderId="25" xfId="4" applyFont="1" applyFill="1" applyBorder="1" applyAlignment="1">
      <alignment wrapText="1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0" fontId="15" fillId="0" borderId="28" xfId="5" applyNumberFormat="1" applyFont="1" applyFill="1" applyBorder="1" applyAlignment="1">
      <alignment horizontal="right" vertical="center" wrapText="1"/>
    </xf>
    <xf numFmtId="10" fontId="14" fillId="0" borderId="9" xfId="0" applyNumberFormat="1" applyFont="1" applyBorder="1" applyAlignment="1">
      <alignment horizontal="right" vertical="center" indent="1"/>
    </xf>
    <xf numFmtId="10" fontId="19" fillId="0" borderId="26" xfId="5" applyNumberFormat="1" applyFont="1" applyFill="1" applyBorder="1" applyAlignment="1">
      <alignment horizontal="right" vertical="center" wrapText="1"/>
    </xf>
    <xf numFmtId="10" fontId="19" fillId="0" borderId="24" xfId="5" applyNumberFormat="1" applyFont="1" applyFill="1" applyBorder="1" applyAlignment="1">
      <alignment horizontal="right" vertical="center" wrapText="1"/>
    </xf>
    <xf numFmtId="10" fontId="19" fillId="0" borderId="27" xfId="5" applyNumberFormat="1" applyFont="1" applyFill="1" applyBorder="1" applyAlignment="1">
      <alignment horizontal="right" vertical="center" wrapText="1"/>
    </xf>
    <xf numFmtId="10" fontId="19" fillId="0" borderId="25" xfId="5" applyNumberFormat="1" applyFont="1" applyFill="1" applyBorder="1" applyAlignment="1">
      <alignment horizontal="right" vertical="center" wrapText="1"/>
    </xf>
    <xf numFmtId="166" fontId="19" fillId="0" borderId="24" xfId="4" applyNumberFormat="1" applyFont="1" applyFill="1" applyBorder="1" applyAlignment="1">
      <alignment horizontal="right" wrapText="1"/>
    </xf>
    <xf numFmtId="166" fontId="19" fillId="0" borderId="25" xfId="4" applyNumberFormat="1" applyFont="1" applyFill="1" applyBorder="1" applyAlignment="1">
      <alignment horizontal="right" wrapText="1"/>
    </xf>
    <xf numFmtId="0" fontId="20" fillId="0" borderId="0" xfId="0" applyFont="1"/>
    <xf numFmtId="0" fontId="19" fillId="0" borderId="1" xfId="9" applyFont="1" applyFill="1" applyBorder="1" applyAlignment="1">
      <alignment wrapText="1"/>
    </xf>
    <xf numFmtId="10" fontId="19" fillId="0" borderId="29" xfId="5" applyNumberFormat="1" applyFont="1" applyFill="1" applyBorder="1" applyAlignment="1">
      <alignment horizontal="right" vertical="center" wrapText="1"/>
    </xf>
    <xf numFmtId="10" fontId="19" fillId="0" borderId="30" xfId="5" applyNumberFormat="1" applyFont="1" applyFill="1" applyBorder="1" applyAlignment="1">
      <alignment horizontal="right" vertical="center" wrapText="1"/>
    </xf>
    <xf numFmtId="10" fontId="15" fillId="0" borderId="31" xfId="5" applyNumberFormat="1" applyFont="1" applyFill="1" applyBorder="1" applyAlignment="1">
      <alignment horizontal="right" vertical="center" wrapText="1"/>
    </xf>
    <xf numFmtId="0" fontId="19" fillId="0" borderId="1" xfId="8" applyFont="1" applyFill="1" applyBorder="1" applyAlignment="1">
      <alignment wrapText="1"/>
    </xf>
    <xf numFmtId="0" fontId="5" fillId="0" borderId="28" xfId="0" applyFont="1" applyFill="1" applyBorder="1" applyAlignment="1">
      <alignment horizontal="left" vertical="center"/>
    </xf>
    <xf numFmtId="4" fontId="15" fillId="0" borderId="32" xfId="7" applyNumberFormat="1" applyFont="1" applyFill="1" applyBorder="1" applyAlignment="1">
      <alignment vertical="center" wrapText="1"/>
    </xf>
    <xf numFmtId="0" fontId="7" fillId="0" borderId="33" xfId="0" applyFont="1" applyBorder="1" applyAlignment="1">
      <alignment horizontal="center" vertical="center" wrapText="1"/>
    </xf>
    <xf numFmtId="0" fontId="4" fillId="0" borderId="0" xfId="0" applyNumberFormat="1" applyFont="1" applyAlignment="1">
      <alignment vertical="center"/>
    </xf>
    <xf numFmtId="0" fontId="7" fillId="0" borderId="33" xfId="0" applyNumberFormat="1" applyFont="1" applyBorder="1" applyAlignment="1">
      <alignment horizontal="center" vertical="center" wrapText="1"/>
    </xf>
    <xf numFmtId="0" fontId="12" fillId="0" borderId="32" xfId="0" applyNumberFormat="1" applyFont="1" applyFill="1" applyBorder="1" applyAlignment="1">
      <alignment horizontal="center" vertical="center"/>
    </xf>
    <xf numFmtId="0" fontId="6" fillId="0" borderId="0" xfId="0" applyNumberFormat="1" applyFont="1" applyAlignment="1">
      <alignment vertical="center"/>
    </xf>
    <xf numFmtId="10" fontId="0" fillId="0" borderId="0" xfId="0" applyNumberFormat="1"/>
    <xf numFmtId="165" fontId="6" fillId="0" borderId="0" xfId="0" applyNumberFormat="1" applyFont="1" applyAlignment="1">
      <alignment vertical="center"/>
    </xf>
    <xf numFmtId="4" fontId="7" fillId="0" borderId="33" xfId="0" applyNumberFormat="1" applyFont="1" applyBorder="1" applyAlignment="1">
      <alignment horizontal="center" vertical="center" wrapText="1"/>
    </xf>
    <xf numFmtId="4" fontId="7" fillId="0" borderId="33" xfId="0" applyNumberFormat="1" applyFont="1" applyFill="1" applyBorder="1" applyAlignment="1">
      <alignment horizontal="center" vertical="center" wrapText="1"/>
    </xf>
    <xf numFmtId="4" fontId="19" fillId="0" borderId="1" xfId="8" applyNumberFormat="1" applyFont="1" applyFill="1" applyBorder="1" applyAlignment="1">
      <alignment horizontal="right" wrapText="1"/>
    </xf>
    <xf numFmtId="166" fontId="19" fillId="0" borderId="1" xfId="4" applyNumberFormat="1" applyFont="1" applyFill="1" applyBorder="1" applyAlignment="1">
      <alignment horizontal="right" wrapText="1"/>
    </xf>
    <xf numFmtId="0" fontId="7" fillId="0" borderId="34" xfId="0" applyFont="1" applyBorder="1" applyAlignment="1">
      <alignment horizontal="center" vertical="center" wrapText="1"/>
    </xf>
    <xf numFmtId="0" fontId="19" fillId="0" borderId="35" xfId="9" applyFont="1" applyFill="1" applyBorder="1" applyAlignment="1">
      <alignment wrapText="1"/>
    </xf>
    <xf numFmtId="4" fontId="19" fillId="0" borderId="36" xfId="9" applyNumberFormat="1" applyFont="1" applyFill="1" applyBorder="1" applyAlignment="1">
      <alignment horizontal="right" wrapText="1"/>
    </xf>
    <xf numFmtId="0" fontId="19" fillId="0" borderId="37" xfId="9" applyFont="1" applyFill="1" applyBorder="1" applyAlignment="1">
      <alignment horizontal="right" wrapText="1"/>
    </xf>
    <xf numFmtId="4" fontId="15" fillId="0" borderId="38" xfId="7" applyNumberFormat="1" applyFont="1" applyFill="1" applyBorder="1" applyAlignment="1">
      <alignment horizontal="right" vertical="center" wrapText="1" indent="1"/>
    </xf>
    <xf numFmtId="10" fontId="19" fillId="0" borderId="36" xfId="9" applyNumberFormat="1" applyFont="1" applyFill="1" applyBorder="1" applyAlignment="1">
      <alignment horizontal="right" wrapText="1"/>
    </xf>
    <xf numFmtId="10" fontId="19" fillId="0" borderId="39" xfId="9" applyNumberFormat="1" applyBorder="1"/>
    <xf numFmtId="10" fontId="12" fillId="0" borderId="23" xfId="0" applyNumberFormat="1" applyFont="1" applyFill="1" applyBorder="1" applyAlignment="1">
      <alignment vertical="center"/>
    </xf>
    <xf numFmtId="4" fontId="15" fillId="0" borderId="38" xfId="7" applyNumberFormat="1" applyFont="1" applyFill="1" applyBorder="1" applyAlignment="1">
      <alignment vertical="center" wrapText="1"/>
    </xf>
    <xf numFmtId="0" fontId="19" fillId="0" borderId="1" xfId="8" applyFont="1" applyFill="1" applyBorder="1" applyAlignment="1">
      <alignment horizontal="right" wrapText="1"/>
    </xf>
    <xf numFmtId="4" fontId="19" fillId="0" borderId="0" xfId="8" applyNumberFormat="1" applyFont="1" applyFill="1" applyAlignment="1">
      <alignment horizontal="right" wrapText="1"/>
    </xf>
    <xf numFmtId="4" fontId="19" fillId="0" borderId="0" xfId="8" applyNumberFormat="1"/>
    <xf numFmtId="165" fontId="4" fillId="0" borderId="0" xfId="0" applyNumberFormat="1" applyFont="1" applyAlignment="1">
      <alignment vertical="center"/>
    </xf>
    <xf numFmtId="165" fontId="19" fillId="0" borderId="1" xfId="8" applyNumberFormat="1" applyFont="1" applyFill="1" applyBorder="1" applyAlignment="1">
      <alignment horizontal="right" wrapText="1"/>
    </xf>
    <xf numFmtId="165" fontId="15" fillId="0" borderId="32" xfId="7" applyNumberFormat="1" applyFont="1" applyFill="1" applyBorder="1" applyAlignment="1">
      <alignment vertical="center" wrapText="1"/>
    </xf>
    <xf numFmtId="4" fontId="19" fillId="0" borderId="1" xfId="8" applyNumberFormat="1" applyFont="1" applyBorder="1"/>
    <xf numFmtId="0" fontId="7" fillId="0" borderId="38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10" fillId="0" borderId="1" xfId="6" applyFont="1" applyFill="1" applyBorder="1" applyAlignment="1">
      <alignment wrapText="1"/>
    </xf>
    <xf numFmtId="0" fontId="7" fillId="0" borderId="33" xfId="0" applyFont="1" applyFill="1" applyBorder="1" applyAlignment="1">
      <alignment horizontal="center" vertical="center" wrapText="1"/>
    </xf>
    <xf numFmtId="0" fontId="10" fillId="0" borderId="1" xfId="8" applyFont="1" applyFill="1" applyBorder="1" applyAlignment="1">
      <alignment wrapText="1"/>
    </xf>
    <xf numFmtId="4" fontId="7" fillId="0" borderId="43" xfId="0" applyNumberFormat="1" applyFont="1" applyBorder="1" applyAlignment="1">
      <alignment horizontal="center" vertical="center" wrapText="1"/>
    </xf>
    <xf numFmtId="4" fontId="6" fillId="0" borderId="44" xfId="0" applyNumberFormat="1" applyFont="1" applyBorder="1" applyAlignment="1">
      <alignment horizontal="center" vertical="center" wrapText="1"/>
    </xf>
    <xf numFmtId="4" fontId="7" fillId="0" borderId="42" xfId="0" applyNumberFormat="1" applyFont="1" applyBorder="1" applyAlignment="1">
      <alignment horizontal="center" vertical="center" wrapText="1"/>
    </xf>
    <xf numFmtId="4" fontId="6" fillId="0" borderId="20" xfId="0" applyNumberFormat="1" applyFont="1" applyBorder="1" applyAlignment="1">
      <alignment horizontal="center" vertical="center" wrapText="1"/>
    </xf>
    <xf numFmtId="0" fontId="10" fillId="0" borderId="1" xfId="9" applyFont="1" applyFill="1" applyBorder="1" applyAlignment="1">
      <alignment wrapText="1"/>
    </xf>
    <xf numFmtId="0" fontId="21" fillId="0" borderId="0" xfId="0" applyFont="1"/>
    <xf numFmtId="0" fontId="10" fillId="0" borderId="35" xfId="9" applyFont="1" applyFill="1" applyBorder="1" applyAlignment="1">
      <alignment wrapText="1"/>
    </xf>
    <xf numFmtId="10" fontId="10" fillId="0" borderId="30" xfId="5" applyNumberFormat="1" applyFont="1" applyFill="1" applyBorder="1" applyAlignment="1">
      <alignment horizontal="right" vertical="center" wrapText="1"/>
    </xf>
    <xf numFmtId="0" fontId="10" fillId="0" borderId="25" xfId="4" applyFont="1" applyFill="1" applyBorder="1" applyAlignment="1">
      <alignment wrapText="1"/>
    </xf>
    <xf numFmtId="0" fontId="22" fillId="0" borderId="0" xfId="0" applyFont="1"/>
    <xf numFmtId="0" fontId="10" fillId="0" borderId="11" xfId="3" applyFont="1" applyFill="1" applyBorder="1" applyAlignment="1">
      <alignment horizontal="left" vertical="center" wrapText="1"/>
    </xf>
    <xf numFmtId="0" fontId="23" fillId="0" borderId="0" xfId="0" applyFont="1"/>
    <xf numFmtId="0" fontId="15" fillId="0" borderId="14" xfId="7" applyFont="1" applyFill="1" applyBorder="1" applyAlignment="1">
      <alignment horizontal="center" vertical="center"/>
    </xf>
    <xf numFmtId="0" fontId="15" fillId="0" borderId="40" xfId="7" applyFont="1" applyFill="1" applyBorder="1" applyAlignment="1">
      <alignment horizontal="center" vertical="center"/>
    </xf>
    <xf numFmtId="0" fontId="15" fillId="0" borderId="38" xfId="7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14" fontId="7" fillId="0" borderId="19" xfId="0" applyNumberFormat="1" applyFont="1" applyFill="1" applyBorder="1" applyAlignment="1">
      <alignment horizontal="center" vertical="center" wrapText="1"/>
    </xf>
    <xf numFmtId="14" fontId="7" fillId="0" borderId="23" xfId="0" applyNumberFormat="1" applyFont="1" applyFill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</cellXfs>
  <cellStyles count="11">
    <cellStyle name="Обычный" xfId="0" builtinId="0"/>
    <cellStyle name="Обычный 2 2" xfId="1"/>
    <cellStyle name="Обычный_Nastya_Otkrit" xfId="2"/>
    <cellStyle name="Обычный_Відкр_2" xfId="3"/>
    <cellStyle name="Обычный_Доходність" xfId="4"/>
    <cellStyle name="Обычный_З_2_28.10" xfId="5"/>
    <cellStyle name="Обычный_Лист1" xfId="6"/>
    <cellStyle name="Обычный_Лист2" xfId="7"/>
    <cellStyle name="Обычный_Основні показники" xfId="8"/>
    <cellStyle name="Обычный_Структура активів" xfId="9"/>
    <cellStyle name="Процентный 2" xfId="1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663113006396587"/>
          <c:y val="0.13786035931945914"/>
          <c:w val="0.37846481876332622"/>
          <c:h val="0.7304541426628059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9"/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5.5120460688682593E-2"/>
                  <c:y val="8.6169211370945575E-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348969438521664E-2"/>
                  <c:y val="-2.16525071049892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2310841741797202"/>
                  <c:y val="7.992382582857213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532444638450045E-2"/>
                  <c:y val="-7.42503193942290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3488071453754773E-2"/>
                  <c:y val="-5.44269884900413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0699472267459104"/>
                  <c:y val="-1.116756013080549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'NPF Asset Structure'!$G$2:$Q$2</c:f>
              <c:strCache>
                <c:ptCount val="6"/>
                <c:pt idx="0">
                  <c:v>Securities in the fund’s assets, %</c:v>
                </c:pt>
                <c:pt idx="1">
                  <c:v>Cash in the fund's assets,%</c:v>
                </c:pt>
                <c:pt idx="2">
                  <c:v>Real estate in the fund's assets,%</c:v>
                </c:pt>
                <c:pt idx="3">
                  <c:v>Bank metals in the fund's assets,%</c:v>
                </c:pt>
                <c:pt idx="4">
                  <c:v>Other invesments in the fund's assets,%    </c:v>
                </c:pt>
                <c:pt idx="5">
                  <c:v>Accounts receivable in the fund's assets,%   </c:v>
                </c:pt>
              </c:strCache>
            </c:strRef>
          </c:cat>
          <c:val>
            <c:numRef>
              <c:f>'NPF Asset Structure'!$G$58:$Q$58</c:f>
              <c:numCache>
                <c:formatCode>0.00%</c:formatCode>
                <c:ptCount val="6"/>
                <c:pt idx="0">
                  <c:v>0.71966490426340946</c:v>
                </c:pt>
                <c:pt idx="1">
                  <c:v>0.23987268105552012</c:v>
                </c:pt>
                <c:pt idx="2">
                  <c:v>1.4750125795686027E-2</c:v>
                </c:pt>
                <c:pt idx="3">
                  <c:v>5.2559930331828875E-3</c:v>
                </c:pt>
                <c:pt idx="4">
                  <c:v>3.0844260430448397E-3</c:v>
                </c:pt>
                <c:pt idx="5">
                  <c:v>1.7371869809156452E-2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279317697228145E-2"/>
          <c:y val="0.89300590962157123"/>
          <c:w val="0.97761194029850751"/>
          <c:h val="9.25927786473979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0" baseline="0">
                <a:effectLst/>
              </a:rPr>
              <a:t>Rate of Return: NPF, Bank Deposits,</a:t>
            </a:r>
            <a:endParaRPr lang="ru-RU" sz="1400">
              <a:effectLst/>
            </a:endParaRP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0" baseline="0">
                <a:effectLst/>
              </a:rPr>
              <a:t>OVDP for the Month</a:t>
            </a:r>
            <a:endParaRPr lang="ru-RU" sz="1400">
              <a:effectLst/>
            </a:endParaRPr>
          </a:p>
        </c:rich>
      </c:tx>
      <c:layout>
        <c:manualLayout>
          <c:xMode val="edge"/>
          <c:yMode val="edge"/>
          <c:x val="0.3176808516912914"/>
          <c:y val="5.208537612043777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166498004230443"/>
          <c:y val="6.5838509316770183E-2"/>
          <c:w val="0.66190022798107329"/>
          <c:h val="0.9180124223602484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49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0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1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2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3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4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5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6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7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8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9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1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'RoR(chart)'!$A$2:$A$56</c:f>
              <c:strCache>
                <c:ptCount val="55"/>
                <c:pt idx="0">
                  <c:v>NES "HIRNYCHO-METALURHIINYI PROFESIINYI PENSIINYI FOND"</c:v>
                </c:pt>
                <c:pt idx="1">
                  <c:v>NES "ONPF "FOND PENSIINYKH  ZAOSHCHADZHEN"</c:v>
                </c:pt>
                <c:pt idx="2">
                  <c:v>ONPF "ZOLOTA OSIN"</c:v>
                </c:pt>
                <c:pt idx="3">
                  <c:v>NES "ONPF "ZOLOTYI VIK"</c:v>
                </c:pt>
                <c:pt idx="4">
                  <c:v>ONPF "INITSIATYVA"</c:v>
                </c:pt>
                <c:pt idx="5">
                  <c:v>NES "OPF "SOTSIALNYI STANDART"</c:v>
                </c:pt>
                <c:pt idx="6">
                  <c:v>ONPF "VSEUKRAINSKYI PENSIINYI FOND"</c:v>
                </c:pt>
                <c:pt idx="7">
                  <c:v>NPO ONPF "DOVIRA-UKRAINA"</c:v>
                </c:pt>
                <c:pt idx="8">
                  <c:v>ONPF "RESERV"</c:v>
                </c:pt>
                <c:pt idx="9">
                  <c:v>ONPF "NADIINA PERSPEKTYVA"</c:v>
                </c:pt>
                <c:pt idx="10">
                  <c:v>OPF "ОТP PENSIIA"</c:v>
                </c:pt>
                <c:pt idx="11">
                  <c:v>CPF "STYROL"</c:v>
                </c:pt>
                <c:pt idx="12">
                  <c:v>NES ONPF “NATSIONALNYI”</c:v>
                </c:pt>
                <c:pt idx="13">
                  <c:v>ONPF "КREMIN"</c:v>
                </c:pt>
                <c:pt idx="14">
                  <c:v>ONPF "UKRAINSKA OSHCHADNA SKARBNYTSIA"</c:v>
                </c:pt>
                <c:pt idx="15">
                  <c:v>NES "ONPF "UKRAINSKYI PENSIINYI KONTRAKT"</c:v>
                </c:pt>
                <c:pt idx="16">
                  <c:v>NES "ONPF "АRТА"</c:v>
                </c:pt>
                <c:pt idx="17">
                  <c:v>PNPF "МAHISTRAL"</c:v>
                </c:pt>
                <c:pt idx="18">
                  <c:v>PNPF "SHAKHTAR"</c:v>
                </c:pt>
                <c:pt idx="19">
                  <c:v>PNPF of the NPEU</c:v>
                </c:pt>
                <c:pt idx="20">
                  <c:v>ONPF "ЕMERYT-UKRAINA"</c:v>
                </c:pt>
                <c:pt idx="21">
                  <c:v>NES "OPPF "KHLIBNYI"</c:v>
                </c:pt>
                <c:pt idx="22">
                  <c:v>ONPF "UKRAINSKYI PENSIINYI FOND"</c:v>
                </c:pt>
                <c:pt idx="23">
                  <c:v>NES "ONPF "VSI"</c:v>
                </c:pt>
                <c:pt idx="24">
                  <c:v>ONPF «STOLYCHNYI RESERV»</c:v>
                </c:pt>
                <c:pt idx="25">
                  <c:v>CNPF of the UCCI</c:v>
                </c:pt>
                <c:pt idx="26">
                  <c:v>NES "ONPF "RESERV RIVNENSHCHYNY"</c:v>
                </c:pt>
                <c:pt idx="27">
                  <c:v>OPF "FARMATSEVTYCHNYI"</c:v>
                </c:pt>
                <c:pt idx="28">
                  <c:v>NES "ONPF "YEVROPA"</c:v>
                </c:pt>
                <c:pt idx="29">
                  <c:v>NES "OPF "DYNASTIIA"</c:v>
                </c:pt>
                <c:pt idx="30">
                  <c:v>NES ONPF "DNISTER"</c:v>
                </c:pt>
                <c:pt idx="31">
                  <c:v>NES "NPPF "PERSHYI PROFSPILKOVYI"</c:v>
                </c:pt>
                <c:pt idx="32">
                  <c:v>NES "ONPF "VZAIEMODOPOMOGA"</c:v>
                </c:pt>
                <c:pt idx="33">
                  <c:v>NES ONPF "UKRAINSKYI PENSIINYI KAPITAL"</c:v>
                </c:pt>
                <c:pt idx="34">
                  <c:v>NES "NCPF OJSC "UKREKSIMBANK"</c:v>
                </c:pt>
                <c:pt idx="35">
                  <c:v>NES "ONPF "NADIIA"</c:v>
                </c:pt>
                <c:pt idx="36">
                  <c:v>NES ONPF "UKRAINSKYI PENSIINYI KAPITAL"</c:v>
                </c:pt>
                <c:pt idx="37">
                  <c:v>ONPF "UKRAINA"</c:v>
                </c:pt>
                <c:pt idx="38">
                  <c:v>NES "OPF "SOTSIALNA PERSPEKTYVA"</c:v>
                </c:pt>
                <c:pt idx="39">
                  <c:v>NPO "OPF "SOTSIALNI HARANTII"</c:v>
                </c:pt>
                <c:pt idx="40">
                  <c:v>CNPF  "UKRAINSKA PENSIINA FUNDATSIIA"</c:v>
                </c:pt>
                <c:pt idx="41">
                  <c:v>ONPF "DZHERELO"</c:v>
                </c:pt>
                <c:pt idx="42">
                  <c:v>OPF "PRYVATFOND"</c:v>
                </c:pt>
                <c:pt idx="43">
                  <c:v>ONPF "POKROVA"</c:v>
                </c:pt>
                <c:pt idx="44">
                  <c:v>ONPF "SOTSIALNA PIDTRYMKA"</c:v>
                </c:pt>
                <c:pt idx="45">
                  <c:v>NPF "OPF "FRIFLAIT"</c:v>
                </c:pt>
                <c:pt idx="46">
                  <c:v>ONPF "PENSIINA OPIKA"</c:v>
                </c:pt>
                <c:pt idx="47">
                  <c:v>ONPF "UKRAINSKA PENSIINA SPILKA"</c:v>
                </c:pt>
                <c:pt idx="48">
                  <c:v>ONPF "NIКА"</c:v>
                </c:pt>
                <c:pt idx="49">
                  <c:v>NPF average rate of return</c:v>
                </c:pt>
                <c:pt idx="50">
                  <c:v>EUR deposit</c:v>
                </c:pt>
                <c:pt idx="51">
                  <c:v>USD deposit</c:v>
                </c:pt>
                <c:pt idx="52">
                  <c:v>UAH deposit</c:v>
                </c:pt>
                <c:pt idx="53">
                  <c:v>"Gold" deposit (at the official gold exchange rate)</c:v>
                </c:pt>
                <c:pt idx="54">
                  <c:v>OVDP in UAH (annual)</c:v>
                </c:pt>
              </c:strCache>
            </c:strRef>
          </c:cat>
          <c:val>
            <c:numRef>
              <c:f>'RoR(chart)'!$B$2:$B$56</c:f>
              <c:numCache>
                <c:formatCode>0.00%</c:formatCode>
                <c:ptCount val="55"/>
                <c:pt idx="0">
                  <c:v>-1.9354514377639243E-2</c:v>
                </c:pt>
                <c:pt idx="1">
                  <c:v>-9.302325581395321E-3</c:v>
                </c:pt>
                <c:pt idx="2">
                  <c:v>-8.6206896551723755E-3</c:v>
                </c:pt>
                <c:pt idx="3">
                  <c:v>-7.0182474433527764E-3</c:v>
                </c:pt>
                <c:pt idx="4">
                  <c:v>-6.9444444444444198E-3</c:v>
                </c:pt>
                <c:pt idx="5">
                  <c:v>-6.5075921908894774E-3</c:v>
                </c:pt>
                <c:pt idx="6">
                  <c:v>-5.0078695092287129E-3</c:v>
                </c:pt>
                <c:pt idx="7">
                  <c:v>-4.6965133493287459E-3</c:v>
                </c:pt>
                <c:pt idx="8">
                  <c:v>-4.2735042735042583E-3</c:v>
                </c:pt>
                <c:pt idx="9">
                  <c:v>-3.558718861210064E-3</c:v>
                </c:pt>
                <c:pt idx="10">
                  <c:v>-3.3955857385398192E-3</c:v>
                </c:pt>
                <c:pt idx="11">
                  <c:v>-3.3258234095053796E-3</c:v>
                </c:pt>
                <c:pt idx="12">
                  <c:v>-9.4786729857820884E-4</c:v>
                </c:pt>
                <c:pt idx="13">
                  <c:v>-7.0546737213394994E-4</c:v>
                </c:pt>
                <c:pt idx="14">
                  <c:v>-2.1860312602484111E-4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1.738971261211697E-3</c:v>
                </c:pt>
                <c:pt idx="20">
                  <c:v>2.1153450656636874E-3</c:v>
                </c:pt>
                <c:pt idx="21">
                  <c:v>2.5575447570331811E-3</c:v>
                </c:pt>
                <c:pt idx="22">
                  <c:v>2.6367270562219769E-3</c:v>
                </c:pt>
                <c:pt idx="23">
                  <c:v>3.042884768513332E-3</c:v>
                </c:pt>
                <c:pt idx="24">
                  <c:v>3.298133950528026E-3</c:v>
                </c:pt>
                <c:pt idx="25">
                  <c:v>3.3508855911918989E-3</c:v>
                </c:pt>
                <c:pt idx="26">
                  <c:v>3.387533875338633E-3</c:v>
                </c:pt>
                <c:pt idx="27">
                  <c:v>3.8050636616420164E-3</c:v>
                </c:pt>
                <c:pt idx="28">
                  <c:v>3.8903924221922459E-3</c:v>
                </c:pt>
                <c:pt idx="29">
                  <c:v>3.9138943248531177E-3</c:v>
                </c:pt>
                <c:pt idx="30">
                  <c:v>4.3891733723482318E-3</c:v>
                </c:pt>
                <c:pt idx="31">
                  <c:v>4.5180722891566827E-3</c:v>
                </c:pt>
                <c:pt idx="32">
                  <c:v>4.5871559633028358E-3</c:v>
                </c:pt>
                <c:pt idx="33">
                  <c:v>4.6511627906977715E-3</c:v>
                </c:pt>
                <c:pt idx="34">
                  <c:v>7.3694441989926585E-3</c:v>
                </c:pt>
                <c:pt idx="35">
                  <c:v>7.9725325884543174E-3</c:v>
                </c:pt>
                <c:pt idx="36">
                  <c:v>1.0105307945963204E-2</c:v>
                </c:pt>
                <c:pt idx="37">
                  <c:v>1.2553770520586482E-2</c:v>
                </c:pt>
                <c:pt idx="38">
                  <c:v>1.4409221902017322E-2</c:v>
                </c:pt>
                <c:pt idx="39">
                  <c:v>1.4766603681153345E-2</c:v>
                </c:pt>
                <c:pt idx="40">
                  <c:v>1.7316017316017396E-2</c:v>
                </c:pt>
                <c:pt idx="41">
                  <c:v>1.990049751243772E-2</c:v>
                </c:pt>
                <c:pt idx="42">
                  <c:v>2.0212732446423187E-2</c:v>
                </c:pt>
                <c:pt idx="43">
                  <c:v>2.2088140856003635E-2</c:v>
                </c:pt>
                <c:pt idx="44">
                  <c:v>2.5847266154541249E-2</c:v>
                </c:pt>
                <c:pt idx="45">
                  <c:v>4.4444444444444287E-2</c:v>
                </c:pt>
                <c:pt idx="46">
                  <c:v>4.4909609895337876E-2</c:v>
                </c:pt>
                <c:pt idx="47">
                  <c:v>5.5900621118012417E-2</c:v>
                </c:pt>
                <c:pt idx="48">
                  <c:v>0.12388143176733779</c:v>
                </c:pt>
                <c:pt idx="49">
                  <c:v>8.3608738136055228E-3</c:v>
                </c:pt>
                <c:pt idx="50">
                  <c:v>4.254812075589931E-2</c:v>
                </c:pt>
                <c:pt idx="51">
                  <c:v>5.9323382718862616E-2</c:v>
                </c:pt>
                <c:pt idx="52">
                  <c:v>8.767123287671234E-3</c:v>
                </c:pt>
                <c:pt idx="53">
                  <c:v>5.6256207831238303E-2</c:v>
                </c:pt>
                <c:pt idx="54">
                  <c:v>0.1206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12561432"/>
        <c:axId val="412562608"/>
      </c:barChart>
      <c:catAx>
        <c:axId val="4125614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412562608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412562608"/>
        <c:scaling>
          <c:orientation val="minMax"/>
          <c:max val="0.13"/>
          <c:min val="-0.03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412561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33" r="0.75000000000000033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61</xdr:row>
      <xdr:rowOff>76200</xdr:rowOff>
    </xdr:from>
    <xdr:to>
      <xdr:col>6</xdr:col>
      <xdr:colOff>114300</xdr:colOff>
      <xdr:row>87</xdr:row>
      <xdr:rowOff>0</xdr:rowOff>
    </xdr:to>
    <xdr:graphicFrame macro="">
      <xdr:nvGraphicFramePr>
        <xdr:cNvPr id="4098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76200</xdr:rowOff>
    </xdr:from>
    <xdr:to>
      <xdr:col>18</xdr:col>
      <xdr:colOff>228600</xdr:colOff>
      <xdr:row>84</xdr:row>
      <xdr:rowOff>152400</xdr:rowOff>
    </xdr:to>
    <xdr:graphicFrame macro="">
      <xdr:nvGraphicFramePr>
        <xdr:cNvPr id="2049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K59"/>
  <sheetViews>
    <sheetView topLeftCell="F55" zoomScaleNormal="100" workbookViewId="0">
      <selection activeCell="D1" sqref="D1"/>
    </sheetView>
  </sheetViews>
  <sheetFormatPr defaultRowHeight="14.25" x14ac:dyDescent="0.2"/>
  <cols>
    <col min="1" max="1" width="6" style="8" customWidth="1"/>
    <col min="2" max="2" width="11.5703125" style="8" customWidth="1"/>
    <col min="3" max="3" width="13.7109375" style="8" bestFit="1" customWidth="1"/>
    <col min="4" max="4" width="111.7109375" style="6" bestFit="1" customWidth="1"/>
    <col min="5" max="5" width="19.140625" style="48" bestFit="1" customWidth="1"/>
    <col min="6" max="6" width="19" style="48" bestFit="1" customWidth="1"/>
    <col min="7" max="7" width="16" style="48" bestFit="1" customWidth="1"/>
    <col min="8" max="8" width="17" style="74" customWidth="1"/>
    <col min="9" max="9" width="15.140625" style="76" customWidth="1"/>
    <col min="10" max="10" width="55.42578125" style="6" bestFit="1" customWidth="1"/>
    <col min="11" max="11" width="59.28515625" style="6" bestFit="1" customWidth="1"/>
    <col min="12" max="16384" width="9.140625" style="6"/>
  </cols>
  <sheetData>
    <row r="1" spans="1:11" s="3" customFormat="1" ht="18.75" thickBot="1" x14ac:dyDescent="0.25">
      <c r="A1" s="29" t="s">
        <v>125</v>
      </c>
      <c r="B1" s="29"/>
      <c r="C1" s="29"/>
      <c r="D1" s="29"/>
      <c r="E1" s="47"/>
      <c r="F1" s="47"/>
      <c r="G1" s="47"/>
      <c r="H1" s="71"/>
      <c r="I1" s="93"/>
    </row>
    <row r="2" spans="1:11" ht="60.75" thickBot="1" x14ac:dyDescent="0.25">
      <c r="A2" s="4" t="s">
        <v>126</v>
      </c>
      <c r="B2" s="31" t="s">
        <v>127</v>
      </c>
      <c r="C2" s="31" t="s">
        <v>128</v>
      </c>
      <c r="D2" s="5" t="s">
        <v>129</v>
      </c>
      <c r="E2" s="77" t="s">
        <v>130</v>
      </c>
      <c r="F2" s="78" t="s">
        <v>131</v>
      </c>
      <c r="G2" s="100" t="s">
        <v>132</v>
      </c>
      <c r="H2" s="72" t="s">
        <v>133</v>
      </c>
      <c r="I2" s="70" t="s">
        <v>134</v>
      </c>
      <c r="J2" s="70" t="s">
        <v>135</v>
      </c>
      <c r="K2" s="70" t="s">
        <v>136</v>
      </c>
    </row>
    <row r="3" spans="1:11" x14ac:dyDescent="0.2">
      <c r="A3" s="7">
        <v>1</v>
      </c>
      <c r="B3" s="67" t="s">
        <v>7</v>
      </c>
      <c r="C3" s="32" t="s">
        <v>121</v>
      </c>
      <c r="D3" s="99" t="s">
        <v>65</v>
      </c>
      <c r="E3" s="79">
        <v>342475627.56999999</v>
      </c>
      <c r="F3" s="79">
        <v>15504333.85</v>
      </c>
      <c r="G3" s="79">
        <v>4.7418027661097994</v>
      </c>
      <c r="H3" s="90">
        <v>58391369</v>
      </c>
      <c r="I3" s="94">
        <v>5.87</v>
      </c>
      <c r="K3" s="101" t="s">
        <v>137</v>
      </c>
    </row>
    <row r="4" spans="1:11" x14ac:dyDescent="0.2">
      <c r="A4" s="7">
        <v>2</v>
      </c>
      <c r="B4" s="67" t="s">
        <v>13</v>
      </c>
      <c r="C4" s="32" t="s">
        <v>123</v>
      </c>
      <c r="D4" s="99" t="s">
        <v>66</v>
      </c>
      <c r="E4" s="79">
        <v>323497517.66000003</v>
      </c>
      <c r="F4" s="79">
        <v>112716.34</v>
      </c>
      <c r="G4" s="79">
        <v>3.4855175487507495E-2</v>
      </c>
      <c r="H4" s="90">
        <v>56751994</v>
      </c>
      <c r="I4" s="94">
        <v>5.7001999999999997</v>
      </c>
      <c r="J4" s="101" t="s">
        <v>144</v>
      </c>
    </row>
    <row r="5" spans="1:11" x14ac:dyDescent="0.2">
      <c r="A5" s="7">
        <v>3</v>
      </c>
      <c r="B5" s="67" t="s">
        <v>61</v>
      </c>
      <c r="C5" s="32" t="s">
        <v>121</v>
      </c>
      <c r="D5" s="99" t="s">
        <v>67</v>
      </c>
      <c r="E5" s="79">
        <v>300277149.81999999</v>
      </c>
      <c r="F5" s="79">
        <v>8865370.0399999991</v>
      </c>
      <c r="G5" s="79">
        <v>3.0422140267263273</v>
      </c>
      <c r="H5" s="90">
        <v>30904702</v>
      </c>
      <c r="I5" s="94">
        <v>9.7162000000000006</v>
      </c>
      <c r="J5" s="101" t="s">
        <v>149</v>
      </c>
      <c r="K5" s="101" t="s">
        <v>149</v>
      </c>
    </row>
    <row r="6" spans="1:11" x14ac:dyDescent="0.2">
      <c r="A6" s="7">
        <v>4</v>
      </c>
      <c r="B6" s="67" t="s">
        <v>10</v>
      </c>
      <c r="C6" s="32" t="s">
        <v>121</v>
      </c>
      <c r="D6" s="99" t="s">
        <v>68</v>
      </c>
      <c r="E6" s="79">
        <v>218623838.28999999</v>
      </c>
      <c r="F6" s="79">
        <v>301471.53000000003</v>
      </c>
      <c r="G6" s="79">
        <v>0.13808549919733082</v>
      </c>
      <c r="H6" s="90">
        <v>32047719</v>
      </c>
      <c r="I6" s="94">
        <v>6.8217999999999996</v>
      </c>
      <c r="J6" s="67" t="s">
        <v>144</v>
      </c>
    </row>
    <row r="7" spans="1:11" x14ac:dyDescent="0.2">
      <c r="A7" s="7">
        <v>5</v>
      </c>
      <c r="B7" s="67" t="s">
        <v>9</v>
      </c>
      <c r="C7" s="32" t="s">
        <v>121</v>
      </c>
      <c r="D7" s="99" t="s">
        <v>69</v>
      </c>
      <c r="E7" s="79">
        <v>189839752.71000001</v>
      </c>
      <c r="F7" s="79">
        <v>3006001.16</v>
      </c>
      <c r="G7" s="79">
        <v>1.6089176259973357</v>
      </c>
      <c r="H7" s="90">
        <v>46128608</v>
      </c>
      <c r="I7" s="94">
        <v>4.1154000000000002</v>
      </c>
      <c r="J7" s="67" t="s">
        <v>142</v>
      </c>
    </row>
    <row r="8" spans="1:11" x14ac:dyDescent="0.2">
      <c r="A8" s="7">
        <v>6</v>
      </c>
      <c r="B8" s="67" t="s">
        <v>8</v>
      </c>
      <c r="C8" s="32" t="s">
        <v>121</v>
      </c>
      <c r="D8" s="99" t="s">
        <v>74</v>
      </c>
      <c r="E8" s="79">
        <v>124776079.98999999</v>
      </c>
      <c r="F8" s="79">
        <v>2621176.7599999998</v>
      </c>
      <c r="G8" s="79">
        <v>2.145781045779799</v>
      </c>
      <c r="H8" s="90">
        <v>24326772</v>
      </c>
      <c r="I8" s="94">
        <v>5.13</v>
      </c>
      <c r="K8" s="101" t="s">
        <v>137</v>
      </c>
    </row>
    <row r="9" spans="1:11" x14ac:dyDescent="0.2">
      <c r="A9" s="7">
        <v>7</v>
      </c>
      <c r="B9" s="67" t="s">
        <v>62</v>
      </c>
      <c r="C9" s="32" t="s">
        <v>122</v>
      </c>
      <c r="D9" t="s">
        <v>70</v>
      </c>
      <c r="E9" s="79">
        <v>97353709.75</v>
      </c>
      <c r="F9" s="79">
        <v>20399</v>
      </c>
      <c r="G9" s="79">
        <v>2.0957881574986459E-2</v>
      </c>
      <c r="H9" s="90">
        <v>44474632</v>
      </c>
      <c r="I9" s="94">
        <v>2.1890000000000001</v>
      </c>
      <c r="K9" s="101" t="s">
        <v>153</v>
      </c>
    </row>
    <row r="10" spans="1:11" x14ac:dyDescent="0.2">
      <c r="A10" s="7">
        <v>8</v>
      </c>
      <c r="B10" s="67" t="s">
        <v>14</v>
      </c>
      <c r="C10" s="32" t="s">
        <v>121</v>
      </c>
      <c r="D10" s="99" t="s">
        <v>71</v>
      </c>
      <c r="E10" s="79">
        <v>75367137.629999995</v>
      </c>
      <c r="F10" s="79">
        <v>929415.99</v>
      </c>
      <c r="G10" s="79">
        <v>1.2485819951541401</v>
      </c>
      <c r="H10" s="90">
        <v>21368083</v>
      </c>
      <c r="I10" s="94">
        <v>3.5270999999999999</v>
      </c>
      <c r="K10" s="101" t="s">
        <v>155</v>
      </c>
    </row>
    <row r="11" spans="1:11" x14ac:dyDescent="0.2">
      <c r="A11" s="7">
        <v>9</v>
      </c>
      <c r="B11" s="67" t="s">
        <v>57</v>
      </c>
      <c r="C11" s="32" t="s">
        <v>121</v>
      </c>
      <c r="D11" s="99" t="s">
        <v>72</v>
      </c>
      <c r="E11" s="79">
        <v>58683936.090000004</v>
      </c>
      <c r="F11" s="79">
        <v>640643.93000000005</v>
      </c>
      <c r="G11" s="79">
        <v>1.1037346541854021</v>
      </c>
      <c r="H11" s="90">
        <v>25439139</v>
      </c>
      <c r="I11" s="94">
        <v>2.3068</v>
      </c>
      <c r="J11" s="101" t="s">
        <v>138</v>
      </c>
    </row>
    <row r="12" spans="1:11" x14ac:dyDescent="0.2">
      <c r="A12" s="7">
        <v>10</v>
      </c>
      <c r="B12" s="67" t="s">
        <v>11</v>
      </c>
      <c r="C12" s="32" t="s">
        <v>121</v>
      </c>
      <c r="D12" s="99" t="s">
        <v>73</v>
      </c>
      <c r="E12" s="79">
        <v>57653481.82</v>
      </c>
      <c r="F12" s="79">
        <v>294554.32</v>
      </c>
      <c r="G12" s="79">
        <v>0.51352829077914919</v>
      </c>
      <c r="H12" s="90">
        <v>12585835</v>
      </c>
      <c r="I12" s="94">
        <v>4.58</v>
      </c>
      <c r="K12" s="67" t="s">
        <v>137</v>
      </c>
    </row>
    <row r="13" spans="1:11" x14ac:dyDescent="0.2">
      <c r="A13" s="7">
        <v>11</v>
      </c>
      <c r="B13" s="67" t="s">
        <v>15</v>
      </c>
      <c r="C13" s="32" t="s">
        <v>122</v>
      </c>
      <c r="D13" s="99" t="s">
        <v>75</v>
      </c>
      <c r="E13" s="79">
        <v>57564376.520000003</v>
      </c>
      <c r="F13" s="79">
        <v>10396.129999999999</v>
      </c>
      <c r="G13" s="79">
        <v>1.8063268482123362E-2</v>
      </c>
      <c r="H13" s="90">
        <v>16450440</v>
      </c>
      <c r="I13" s="94">
        <v>3.5</v>
      </c>
      <c r="K13" s="67" t="s">
        <v>137</v>
      </c>
    </row>
    <row r="14" spans="1:11" x14ac:dyDescent="0.2">
      <c r="A14" s="7">
        <v>12</v>
      </c>
      <c r="B14" s="67" t="s">
        <v>17</v>
      </c>
      <c r="C14" s="32" t="s">
        <v>121</v>
      </c>
      <c r="D14" s="99" t="s">
        <v>76</v>
      </c>
      <c r="E14" s="79">
        <v>49870583.710000001</v>
      </c>
      <c r="F14" s="79">
        <v>-12642184.289999999</v>
      </c>
      <c r="G14" s="79">
        <v>-20.22336347352271</v>
      </c>
      <c r="H14" s="90">
        <v>43225309</v>
      </c>
      <c r="I14" s="94">
        <v>1.1499999999999999</v>
      </c>
      <c r="K14" s="67" t="s">
        <v>137</v>
      </c>
    </row>
    <row r="15" spans="1:11" x14ac:dyDescent="0.2">
      <c r="A15" s="7">
        <v>13</v>
      </c>
      <c r="B15" s="67" t="s">
        <v>18</v>
      </c>
      <c r="C15" s="32" t="s">
        <v>121</v>
      </c>
      <c r="D15" s="99" t="s">
        <v>77</v>
      </c>
      <c r="E15" s="79">
        <v>38154876.210000001</v>
      </c>
      <c r="F15" s="79">
        <v>879622.11</v>
      </c>
      <c r="G15" s="79">
        <v>2.3598017806671265</v>
      </c>
      <c r="H15" s="90">
        <v>10835482</v>
      </c>
      <c r="I15" s="94">
        <v>3.52</v>
      </c>
      <c r="K15" s="67" t="s">
        <v>137</v>
      </c>
    </row>
    <row r="16" spans="1:11" x14ac:dyDescent="0.2">
      <c r="A16" s="7">
        <v>14</v>
      </c>
      <c r="B16" s="67" t="s">
        <v>16</v>
      </c>
      <c r="C16" s="32" t="s">
        <v>121</v>
      </c>
      <c r="D16" s="99" t="s">
        <v>78</v>
      </c>
      <c r="E16" s="79">
        <v>37069757.700000003</v>
      </c>
      <c r="F16" s="79">
        <v>150431.64000000001</v>
      </c>
      <c r="G16" s="79">
        <v>0.40746041722302095</v>
      </c>
      <c r="H16" s="90">
        <v>15614636</v>
      </c>
      <c r="I16" s="94">
        <v>2.3740000000000001</v>
      </c>
      <c r="K16" s="101" t="s">
        <v>155</v>
      </c>
    </row>
    <row r="17" spans="1:11" x14ac:dyDescent="0.2">
      <c r="A17" s="7">
        <v>15</v>
      </c>
      <c r="B17" s="67" t="s">
        <v>59</v>
      </c>
      <c r="C17" s="32" t="s">
        <v>121</v>
      </c>
      <c r="D17" s="99" t="s">
        <v>80</v>
      </c>
      <c r="E17" s="79">
        <v>33169383.91</v>
      </c>
      <c r="F17" s="79">
        <v>-177365.74</v>
      </c>
      <c r="G17" s="79">
        <v>-0.53188314261986136</v>
      </c>
      <c r="H17" s="90">
        <v>28139241</v>
      </c>
      <c r="I17" s="94">
        <v>1.1788000000000001</v>
      </c>
      <c r="J17" s="101" t="s">
        <v>148</v>
      </c>
    </row>
    <row r="18" spans="1:11" x14ac:dyDescent="0.2">
      <c r="A18" s="7">
        <v>16</v>
      </c>
      <c r="B18" s="67" t="s">
        <v>20</v>
      </c>
      <c r="C18" s="32" t="s">
        <v>121</v>
      </c>
      <c r="D18" s="99" t="s">
        <v>81</v>
      </c>
      <c r="E18" s="79">
        <v>28288759.329999998</v>
      </c>
      <c r="F18" s="79">
        <v>27247.94</v>
      </c>
      <c r="G18" s="79">
        <v>9.6413598069773343E-2</v>
      </c>
      <c r="H18" s="90">
        <v>7269586</v>
      </c>
      <c r="I18" s="94">
        <v>3.89</v>
      </c>
      <c r="K18" s="67" t="s">
        <v>137</v>
      </c>
    </row>
    <row r="19" spans="1:11" x14ac:dyDescent="0.2">
      <c r="A19" s="7">
        <v>17</v>
      </c>
      <c r="B19" s="67" t="s">
        <v>12</v>
      </c>
      <c r="C19" s="32" t="s">
        <v>121</v>
      </c>
      <c r="D19" s="99" t="s">
        <v>82</v>
      </c>
      <c r="E19" s="79">
        <v>20969389.219999999</v>
      </c>
      <c r="F19" s="79">
        <v>1389992.95</v>
      </c>
      <c r="G19" s="79">
        <v>7.0992635872525653</v>
      </c>
      <c r="H19" s="90">
        <v>22230896</v>
      </c>
      <c r="I19" s="94">
        <v>0.94</v>
      </c>
      <c r="K19" s="67" t="s">
        <v>137</v>
      </c>
    </row>
    <row r="20" spans="1:11" x14ac:dyDescent="0.2">
      <c r="A20" s="7">
        <v>18</v>
      </c>
      <c r="B20" s="67" t="s">
        <v>23</v>
      </c>
      <c r="C20" s="32" t="s">
        <v>121</v>
      </c>
      <c r="D20" s="99" t="s">
        <v>83</v>
      </c>
      <c r="E20" s="79">
        <v>19036148.510000002</v>
      </c>
      <c r="F20" s="96" t="s">
        <v>124</v>
      </c>
      <c r="G20" s="96" t="s">
        <v>124</v>
      </c>
      <c r="H20" s="90">
        <v>3948217</v>
      </c>
      <c r="I20" s="94">
        <v>4.8215000000000003</v>
      </c>
      <c r="J20" s="67" t="s">
        <v>64</v>
      </c>
    </row>
    <row r="21" spans="1:11" x14ac:dyDescent="0.2">
      <c r="A21" s="7">
        <v>19</v>
      </c>
      <c r="B21" s="67" t="s">
        <v>53</v>
      </c>
      <c r="C21" s="32" t="s">
        <v>121</v>
      </c>
      <c r="D21" s="99" t="s">
        <v>85</v>
      </c>
      <c r="E21" s="79">
        <v>16200835.220000001</v>
      </c>
      <c r="F21" s="79">
        <v>86295.41</v>
      </c>
      <c r="G21" s="79">
        <v>0.53551271719499027</v>
      </c>
      <c r="H21" s="90">
        <v>8530433</v>
      </c>
      <c r="I21" s="94">
        <v>1.8992</v>
      </c>
      <c r="J21" s="101" t="s">
        <v>158</v>
      </c>
    </row>
    <row r="22" spans="1:11" x14ac:dyDescent="0.2">
      <c r="A22" s="7">
        <v>20</v>
      </c>
      <c r="B22" s="67" t="s">
        <v>60</v>
      </c>
      <c r="C22" s="67" t="s">
        <v>121</v>
      </c>
      <c r="D22" s="99" t="s">
        <v>87</v>
      </c>
      <c r="E22" s="79">
        <v>11574507.890000001</v>
      </c>
      <c r="F22" s="79">
        <v>1218574.3600000001</v>
      </c>
      <c r="G22" s="79">
        <v>11.766919481183663</v>
      </c>
      <c r="H22" s="90">
        <v>28801171</v>
      </c>
      <c r="I22" s="94">
        <v>0.40189999999999998</v>
      </c>
      <c r="J22" s="101" t="s">
        <v>141</v>
      </c>
    </row>
    <row r="23" spans="1:11" x14ac:dyDescent="0.2">
      <c r="A23" s="7">
        <v>21</v>
      </c>
      <c r="B23" s="67" t="s">
        <v>54</v>
      </c>
      <c r="C23" s="32" t="s">
        <v>121</v>
      </c>
      <c r="D23" s="99" t="s">
        <v>86</v>
      </c>
      <c r="E23" s="79">
        <v>10060960.43</v>
      </c>
      <c r="F23" s="79">
        <v>100072.43</v>
      </c>
      <c r="G23" s="79">
        <v>1.0046537015575296</v>
      </c>
      <c r="H23" s="90">
        <v>3469253</v>
      </c>
      <c r="I23" s="94">
        <v>2.9</v>
      </c>
      <c r="J23" s="67" t="s">
        <v>143</v>
      </c>
    </row>
    <row r="24" spans="1:11" x14ac:dyDescent="0.2">
      <c r="A24" s="7">
        <v>22</v>
      </c>
      <c r="B24" s="67" t="s">
        <v>27</v>
      </c>
      <c r="C24" s="32" t="s">
        <v>121</v>
      </c>
      <c r="D24" s="99" t="s">
        <v>88</v>
      </c>
      <c r="E24" s="79">
        <v>6939066.8399999999</v>
      </c>
      <c r="F24" s="79">
        <v>38219.82</v>
      </c>
      <c r="G24" s="79">
        <v>0.55384244701022567</v>
      </c>
      <c r="H24" s="90">
        <v>1802061</v>
      </c>
      <c r="I24" s="94">
        <v>3.8506</v>
      </c>
      <c r="K24" s="101" t="s">
        <v>156</v>
      </c>
    </row>
    <row r="25" spans="1:11" x14ac:dyDescent="0.2">
      <c r="A25" s="7">
        <v>23</v>
      </c>
      <c r="B25" s="67" t="s">
        <v>25</v>
      </c>
      <c r="C25" s="32" t="s">
        <v>121</v>
      </c>
      <c r="D25" s="99" t="s">
        <v>89</v>
      </c>
      <c r="E25" s="79">
        <v>6846376.75</v>
      </c>
      <c r="F25" s="79">
        <v>-9438.7800000000007</v>
      </c>
      <c r="G25" s="79">
        <v>-0.13767552465053257</v>
      </c>
      <c r="H25" s="90">
        <v>2443417</v>
      </c>
      <c r="I25" s="94">
        <v>2.8</v>
      </c>
      <c r="K25" s="67" t="s">
        <v>137</v>
      </c>
    </row>
    <row r="26" spans="1:11" x14ac:dyDescent="0.2">
      <c r="A26" s="7">
        <v>24</v>
      </c>
      <c r="B26" s="67" t="s">
        <v>56</v>
      </c>
      <c r="C26" s="32" t="s">
        <v>121</v>
      </c>
      <c r="D26" s="99" t="s">
        <v>90</v>
      </c>
      <c r="E26" s="79">
        <v>6037453.0199999996</v>
      </c>
      <c r="F26" s="79">
        <v>-10385.34</v>
      </c>
      <c r="G26" s="79">
        <v>-0.17171986719567656</v>
      </c>
      <c r="H26" s="90">
        <v>1740947</v>
      </c>
      <c r="I26" s="94">
        <v>3.4679000000000002</v>
      </c>
      <c r="K26" s="101" t="s">
        <v>156</v>
      </c>
    </row>
    <row r="27" spans="1:11" x14ac:dyDescent="0.2">
      <c r="A27" s="7">
        <v>25</v>
      </c>
      <c r="B27" s="67" t="s">
        <v>21</v>
      </c>
      <c r="C27" s="32" t="s">
        <v>121</v>
      </c>
      <c r="D27" s="99" t="s">
        <v>91</v>
      </c>
      <c r="E27" s="79">
        <v>5243328.4400000004</v>
      </c>
      <c r="F27" s="79">
        <v>178972.37</v>
      </c>
      <c r="G27" s="79">
        <v>3.533961031298503</v>
      </c>
      <c r="H27" s="90">
        <v>1810127</v>
      </c>
      <c r="I27" s="94">
        <v>2.8967000000000001</v>
      </c>
      <c r="K27" s="101" t="s">
        <v>155</v>
      </c>
    </row>
    <row r="28" spans="1:11" x14ac:dyDescent="0.2">
      <c r="A28" s="7">
        <v>26</v>
      </c>
      <c r="B28" s="67" t="s">
        <v>19</v>
      </c>
      <c r="C28" s="32" t="s">
        <v>121</v>
      </c>
      <c r="D28" s="99" t="s">
        <v>92</v>
      </c>
      <c r="E28" s="79">
        <v>5200664.32</v>
      </c>
      <c r="F28" s="79">
        <v>104671.29</v>
      </c>
      <c r="G28" s="79">
        <v>2.0539920165471699</v>
      </c>
      <c r="H28" s="90">
        <v>5937141</v>
      </c>
      <c r="I28" s="94">
        <v>0.876</v>
      </c>
      <c r="K28" s="101" t="s">
        <v>157</v>
      </c>
    </row>
    <row r="29" spans="1:11" x14ac:dyDescent="0.2">
      <c r="A29" s="7">
        <v>27</v>
      </c>
      <c r="B29" s="67" t="s">
        <v>24</v>
      </c>
      <c r="C29" s="32" t="s">
        <v>121</v>
      </c>
      <c r="D29" s="99" t="s">
        <v>93</v>
      </c>
      <c r="E29" s="79">
        <v>3524866.4</v>
      </c>
      <c r="F29" s="79">
        <v>14562.6</v>
      </c>
      <c r="G29" s="79">
        <v>0.41485298224046119</v>
      </c>
      <c r="H29" s="90">
        <v>16818783</v>
      </c>
      <c r="I29" s="94">
        <v>0.20960000000000001</v>
      </c>
      <c r="K29" s="101" t="s">
        <v>156</v>
      </c>
    </row>
    <row r="30" spans="1:11" ht="13.5" customHeight="1" x14ac:dyDescent="0.2">
      <c r="A30" s="7">
        <v>28</v>
      </c>
      <c r="B30" s="67" t="s">
        <v>47</v>
      </c>
      <c r="C30" s="32" t="s">
        <v>122</v>
      </c>
      <c r="D30" s="99" t="s">
        <v>94</v>
      </c>
      <c r="E30" s="79">
        <v>3328548.35</v>
      </c>
      <c r="F30" s="96" t="s">
        <v>124</v>
      </c>
      <c r="G30" s="96" t="s">
        <v>124</v>
      </c>
      <c r="H30" s="90">
        <v>1380845</v>
      </c>
      <c r="I30" s="94">
        <v>2.4104999999999999</v>
      </c>
      <c r="K30" s="101" t="s">
        <v>154</v>
      </c>
    </row>
    <row r="31" spans="1:11" x14ac:dyDescent="0.2">
      <c r="A31" s="7">
        <v>29</v>
      </c>
      <c r="B31" s="67" t="s">
        <v>26</v>
      </c>
      <c r="C31" s="32" t="s">
        <v>121</v>
      </c>
      <c r="D31" s="99" t="s">
        <v>95</v>
      </c>
      <c r="E31" s="79">
        <v>3228047.04</v>
      </c>
      <c r="F31" s="79">
        <v>44860.75</v>
      </c>
      <c r="G31" s="79">
        <v>1.4093033179028964</v>
      </c>
      <c r="H31" s="90">
        <v>1863704</v>
      </c>
      <c r="I31" s="94">
        <v>1.7321</v>
      </c>
      <c r="J31" s="67" t="s">
        <v>139</v>
      </c>
    </row>
    <row r="32" spans="1:11" x14ac:dyDescent="0.2">
      <c r="A32" s="7">
        <v>30</v>
      </c>
      <c r="B32" s="67" t="s">
        <v>51</v>
      </c>
      <c r="C32" s="32" t="s">
        <v>122</v>
      </c>
      <c r="D32" s="99" t="s">
        <v>96</v>
      </c>
      <c r="E32" s="79">
        <v>3166021.8</v>
      </c>
      <c r="F32" s="79">
        <v>-22691.42</v>
      </c>
      <c r="G32" s="79">
        <v>-0.71161683207122906</v>
      </c>
      <c r="H32" s="90">
        <v>977120</v>
      </c>
      <c r="I32" s="94">
        <v>3.24</v>
      </c>
      <c r="K32" s="67" t="s">
        <v>137</v>
      </c>
    </row>
    <row r="33" spans="1:11" x14ac:dyDescent="0.2">
      <c r="A33" s="7">
        <v>31</v>
      </c>
      <c r="B33" s="67" t="s">
        <v>22</v>
      </c>
      <c r="C33" s="32" t="s">
        <v>121</v>
      </c>
      <c r="D33" s="99" t="s">
        <v>97</v>
      </c>
      <c r="E33" s="79">
        <v>2722635.36</v>
      </c>
      <c r="F33" s="79">
        <v>27363.31</v>
      </c>
      <c r="G33" s="79">
        <v>1.0152336941274598</v>
      </c>
      <c r="H33" s="90">
        <v>1261720</v>
      </c>
      <c r="I33" s="94">
        <v>2.16</v>
      </c>
      <c r="K33" s="67" t="s">
        <v>137</v>
      </c>
    </row>
    <row r="34" spans="1:11" x14ac:dyDescent="0.2">
      <c r="A34" s="7">
        <v>32</v>
      </c>
      <c r="B34" s="67" t="s">
        <v>29</v>
      </c>
      <c r="C34" s="32" t="s">
        <v>121</v>
      </c>
      <c r="D34" s="99" t="s">
        <v>98</v>
      </c>
      <c r="E34" s="79">
        <v>2649769.65</v>
      </c>
      <c r="F34" s="79">
        <v>11640.42</v>
      </c>
      <c r="G34" s="79">
        <v>0.4412376720453608</v>
      </c>
      <c r="H34" s="90">
        <v>1286586</v>
      </c>
      <c r="I34" s="94">
        <v>2.0594999999999999</v>
      </c>
      <c r="J34" s="67" t="s">
        <v>145</v>
      </c>
    </row>
    <row r="35" spans="1:11" x14ac:dyDescent="0.2">
      <c r="A35" s="7">
        <v>33</v>
      </c>
      <c r="B35" s="67" t="s">
        <v>50</v>
      </c>
      <c r="C35" s="32" t="s">
        <v>121</v>
      </c>
      <c r="D35" s="99" t="s">
        <v>99</v>
      </c>
      <c r="E35" s="79">
        <v>2409036.8199999998</v>
      </c>
      <c r="F35" s="79">
        <v>123556.92</v>
      </c>
      <c r="G35" s="79">
        <v>5.4061696189058495</v>
      </c>
      <c r="H35" s="90">
        <v>1416169</v>
      </c>
      <c r="I35" s="94">
        <v>1.7</v>
      </c>
      <c r="K35" s="67" t="s">
        <v>137</v>
      </c>
    </row>
    <row r="36" spans="1:11" x14ac:dyDescent="0.2">
      <c r="A36" s="7">
        <v>34</v>
      </c>
      <c r="B36" s="67" t="s">
        <v>52</v>
      </c>
      <c r="C36" s="32" t="s">
        <v>121</v>
      </c>
      <c r="D36" s="99" t="s">
        <v>100</v>
      </c>
      <c r="E36" s="79">
        <v>1883336.17</v>
      </c>
      <c r="F36" s="79">
        <v>80970.3</v>
      </c>
      <c r="G36" s="79">
        <v>4.4924452547472953</v>
      </c>
      <c r="H36" s="90">
        <v>3429720</v>
      </c>
      <c r="I36" s="94">
        <v>0.54910000000000003</v>
      </c>
      <c r="J36" s="101" t="s">
        <v>141</v>
      </c>
    </row>
    <row r="37" spans="1:11" x14ac:dyDescent="0.2">
      <c r="A37" s="7">
        <v>35</v>
      </c>
      <c r="B37" s="67" t="s">
        <v>34</v>
      </c>
      <c r="C37" s="32" t="s">
        <v>121</v>
      </c>
      <c r="D37" s="99" t="s">
        <v>101</v>
      </c>
      <c r="E37" s="79">
        <v>1367673.57</v>
      </c>
      <c r="F37" s="79">
        <v>66662.42</v>
      </c>
      <c r="G37" s="79">
        <v>5.1238930581033202</v>
      </c>
      <c r="H37" s="90">
        <v>712836</v>
      </c>
      <c r="I37" s="94">
        <v>1.9186000000000001</v>
      </c>
      <c r="K37" s="101" t="s">
        <v>157</v>
      </c>
    </row>
    <row r="38" spans="1:11" x14ac:dyDescent="0.2">
      <c r="A38" s="7">
        <v>36</v>
      </c>
      <c r="B38" s="67" t="s">
        <v>48</v>
      </c>
      <c r="C38" s="32" t="s">
        <v>123</v>
      </c>
      <c r="D38" s="99" t="s">
        <v>102</v>
      </c>
      <c r="E38" s="79">
        <v>1043249.5</v>
      </c>
      <c r="F38" s="79">
        <v>-828.98</v>
      </c>
      <c r="G38" s="79">
        <v>-7.9398246001588291E-2</v>
      </c>
      <c r="H38" s="90">
        <v>2474396</v>
      </c>
      <c r="I38" s="94">
        <v>0.42159999999999997</v>
      </c>
      <c r="J38" s="101" t="s">
        <v>150</v>
      </c>
    </row>
    <row r="39" spans="1:11" x14ac:dyDescent="0.2">
      <c r="A39" s="7">
        <v>37</v>
      </c>
      <c r="B39" s="67" t="s">
        <v>46</v>
      </c>
      <c r="C39" s="32" t="s">
        <v>121</v>
      </c>
      <c r="D39" s="99" t="s">
        <v>103</v>
      </c>
      <c r="E39" s="79">
        <v>826409.2</v>
      </c>
      <c r="F39" s="79">
        <v>20835.490000000002</v>
      </c>
      <c r="G39" s="91">
        <v>2.586416331784207</v>
      </c>
      <c r="H39" s="90">
        <v>728049</v>
      </c>
      <c r="I39" s="94">
        <v>1.1351</v>
      </c>
      <c r="K39" s="101" t="s">
        <v>155</v>
      </c>
    </row>
    <row r="40" spans="1:11" x14ac:dyDescent="0.2">
      <c r="A40" s="7">
        <v>38</v>
      </c>
      <c r="B40" s="67" t="s">
        <v>31</v>
      </c>
      <c r="C40" s="32" t="s">
        <v>121</v>
      </c>
      <c r="D40" s="99" t="s">
        <v>104</v>
      </c>
      <c r="E40" s="79">
        <v>816692.64</v>
      </c>
      <c r="F40" s="79">
        <v>-17320.810000000001</v>
      </c>
      <c r="G40" s="79">
        <v>-2.0768022386209708</v>
      </c>
      <c r="H40" s="90">
        <v>418666</v>
      </c>
      <c r="I40" s="94">
        <v>1.9507000000000001</v>
      </c>
      <c r="K40" s="101" t="s">
        <v>155</v>
      </c>
    </row>
    <row r="41" spans="1:11" x14ac:dyDescent="0.2">
      <c r="A41" s="7">
        <v>39</v>
      </c>
      <c r="B41" s="67" t="s">
        <v>35</v>
      </c>
      <c r="C41" s="32" t="s">
        <v>121</v>
      </c>
      <c r="D41" s="99" t="s">
        <v>105</v>
      </c>
      <c r="E41" s="79">
        <v>805193.61</v>
      </c>
      <c r="F41" s="79">
        <v>-8169.74</v>
      </c>
      <c r="G41" s="79">
        <v>-1.00443915994002</v>
      </c>
      <c r="H41" s="90">
        <v>377502</v>
      </c>
      <c r="I41" s="94">
        <v>2.13</v>
      </c>
      <c r="K41" s="67" t="s">
        <v>137</v>
      </c>
    </row>
    <row r="42" spans="1:11" x14ac:dyDescent="0.2">
      <c r="A42" s="7">
        <v>40</v>
      </c>
      <c r="B42" s="67" t="s">
        <v>32</v>
      </c>
      <c r="C42" s="32" t="s">
        <v>121</v>
      </c>
      <c r="D42" s="99" t="s">
        <v>106</v>
      </c>
      <c r="E42" s="79">
        <v>647703.93999999994</v>
      </c>
      <c r="F42" s="79">
        <v>3312.06</v>
      </c>
      <c r="G42" s="79">
        <v>0.51398226805712</v>
      </c>
      <c r="H42" s="90">
        <v>346814</v>
      </c>
      <c r="I42" s="94">
        <v>1.8675999999999999</v>
      </c>
      <c r="J42" s="67" t="s">
        <v>138</v>
      </c>
    </row>
    <row r="43" spans="1:11" x14ac:dyDescent="0.2">
      <c r="A43" s="7">
        <v>41</v>
      </c>
      <c r="B43" s="67" t="s">
        <v>33</v>
      </c>
      <c r="C43" s="32" t="s">
        <v>121</v>
      </c>
      <c r="D43" s="99" t="s">
        <v>107</v>
      </c>
      <c r="E43" s="79">
        <v>595994.52</v>
      </c>
      <c r="F43" s="79">
        <v>131207.74</v>
      </c>
      <c r="G43" s="79">
        <v>28.229662642298052</v>
      </c>
      <c r="H43" s="90">
        <v>324426</v>
      </c>
      <c r="I43" s="94">
        <v>1.8371</v>
      </c>
      <c r="J43" s="101" t="s">
        <v>146</v>
      </c>
    </row>
    <row r="44" spans="1:11" ht="17.25" customHeight="1" x14ac:dyDescent="0.2">
      <c r="A44" s="7">
        <v>42</v>
      </c>
      <c r="B44" s="67" t="s">
        <v>63</v>
      </c>
      <c r="C44" s="32" t="s">
        <v>121</v>
      </c>
      <c r="D44" s="82" t="s">
        <v>108</v>
      </c>
      <c r="E44" s="79">
        <v>571455.39</v>
      </c>
      <c r="F44" s="96" t="s">
        <v>124</v>
      </c>
      <c r="G44" s="96" t="s">
        <v>124</v>
      </c>
      <c r="H44" s="90">
        <v>589225</v>
      </c>
      <c r="I44" s="94">
        <v>0.9698</v>
      </c>
      <c r="K44" s="101" t="s">
        <v>154</v>
      </c>
    </row>
    <row r="45" spans="1:11" x14ac:dyDescent="0.2">
      <c r="A45" s="7">
        <v>43</v>
      </c>
      <c r="B45" s="67" t="s">
        <v>49</v>
      </c>
      <c r="C45" s="32" t="s">
        <v>121</v>
      </c>
      <c r="D45" s="99" t="s">
        <v>109</v>
      </c>
      <c r="E45" s="79">
        <v>471685.49</v>
      </c>
      <c r="F45" s="79">
        <v>-2225.12</v>
      </c>
      <c r="G45" s="79">
        <v>-0.46952314488169122</v>
      </c>
      <c r="H45" s="90">
        <v>241922</v>
      </c>
      <c r="I45" s="94">
        <v>1.9497</v>
      </c>
      <c r="J45" s="67" t="s">
        <v>139</v>
      </c>
    </row>
    <row r="46" spans="1:11" x14ac:dyDescent="0.2">
      <c r="A46" s="7">
        <v>44</v>
      </c>
      <c r="B46" s="67" t="s">
        <v>36</v>
      </c>
      <c r="C46" s="32" t="s">
        <v>122</v>
      </c>
      <c r="D46" s="99" t="s">
        <v>84</v>
      </c>
      <c r="E46" s="79">
        <v>435368.21</v>
      </c>
      <c r="F46" s="79">
        <v>549.66999999999996</v>
      </c>
      <c r="G46" s="79">
        <v>0.12641365292289208</v>
      </c>
      <c r="H46" s="90">
        <v>183731</v>
      </c>
      <c r="I46" s="94">
        <v>2.37</v>
      </c>
      <c r="K46" s="67" t="s">
        <v>137</v>
      </c>
    </row>
    <row r="47" spans="1:11" x14ac:dyDescent="0.2">
      <c r="A47" s="7">
        <v>45</v>
      </c>
      <c r="B47" s="67" t="s">
        <v>30</v>
      </c>
      <c r="C47" s="32" t="s">
        <v>121</v>
      </c>
      <c r="D47" s="99" t="s">
        <v>110</v>
      </c>
      <c r="E47" s="79">
        <v>434728.21</v>
      </c>
      <c r="F47" s="79">
        <v>7661.56</v>
      </c>
      <c r="G47" s="79">
        <v>1.7939963235246807</v>
      </c>
      <c r="H47" s="90">
        <v>185185</v>
      </c>
      <c r="I47" s="94">
        <v>2.35</v>
      </c>
      <c r="J47" s="101" t="s">
        <v>147</v>
      </c>
    </row>
    <row r="48" spans="1:11" x14ac:dyDescent="0.2">
      <c r="A48" s="7">
        <v>46</v>
      </c>
      <c r="B48" s="67" t="s">
        <v>37</v>
      </c>
      <c r="C48" s="32" t="s">
        <v>121</v>
      </c>
      <c r="D48" s="99" t="s">
        <v>111</v>
      </c>
      <c r="E48" s="79">
        <v>219774.13</v>
      </c>
      <c r="F48" s="79">
        <v>3623.73</v>
      </c>
      <c r="G48" s="79">
        <v>1.6764854471701227</v>
      </c>
      <c r="H48" s="90">
        <v>107428</v>
      </c>
      <c r="I48" s="94">
        <v>2.0499999999999998</v>
      </c>
      <c r="K48" s="67" t="s">
        <v>137</v>
      </c>
    </row>
    <row r="49" spans="1:11" x14ac:dyDescent="0.2">
      <c r="A49" s="7">
        <v>47</v>
      </c>
      <c r="B49" s="67" t="s">
        <v>41</v>
      </c>
      <c r="C49" s="32" t="s">
        <v>121</v>
      </c>
      <c r="D49" s="99" t="s">
        <v>112</v>
      </c>
      <c r="E49" s="79">
        <v>213470.5</v>
      </c>
      <c r="F49" s="79">
        <v>-147.41</v>
      </c>
      <c r="G49" s="79">
        <v>-6.9006386215463067E-2</v>
      </c>
      <c r="H49" s="90">
        <v>150703</v>
      </c>
      <c r="I49" s="94">
        <v>1.4165000000000001</v>
      </c>
      <c r="K49" s="101" t="s">
        <v>155</v>
      </c>
    </row>
    <row r="50" spans="1:11" x14ac:dyDescent="0.2">
      <c r="A50" s="7">
        <v>48</v>
      </c>
      <c r="B50" s="67" t="s">
        <v>38</v>
      </c>
      <c r="C50" s="32" t="s">
        <v>121</v>
      </c>
      <c r="D50" s="99" t="s">
        <v>113</v>
      </c>
      <c r="E50" s="79">
        <v>185411.8</v>
      </c>
      <c r="F50" s="79">
        <v>-1259.4100000000001</v>
      </c>
      <c r="G50" s="79">
        <v>-0.67466750764620542</v>
      </c>
      <c r="H50" s="90">
        <v>187204</v>
      </c>
      <c r="I50" s="94">
        <v>0.99039999999999995</v>
      </c>
      <c r="J50" s="67" t="s">
        <v>139</v>
      </c>
    </row>
    <row r="51" spans="1:11" x14ac:dyDescent="0.2">
      <c r="A51" s="7">
        <v>49</v>
      </c>
      <c r="B51" s="67" t="s">
        <v>45</v>
      </c>
      <c r="C51" s="32" t="s">
        <v>121</v>
      </c>
      <c r="D51" s="99" t="s">
        <v>114</v>
      </c>
      <c r="E51" s="79">
        <v>162914.92000000001</v>
      </c>
      <c r="F51" s="79">
        <v>-1161.29</v>
      </c>
      <c r="G51" s="79">
        <v>-0.70777475905859433</v>
      </c>
      <c r="H51" s="90">
        <v>114165</v>
      </c>
      <c r="I51" s="94">
        <v>1.43</v>
      </c>
      <c r="K51" s="67" t="s">
        <v>137</v>
      </c>
    </row>
    <row r="52" spans="1:11" x14ac:dyDescent="0.2">
      <c r="A52" s="7">
        <v>50</v>
      </c>
      <c r="B52" s="67" t="s">
        <v>28</v>
      </c>
      <c r="C52" s="32" t="s">
        <v>122</v>
      </c>
      <c r="D52" s="99" t="s">
        <v>115</v>
      </c>
      <c r="E52" s="79">
        <v>100469.58</v>
      </c>
      <c r="F52" s="79">
        <v>15805.12</v>
      </c>
      <c r="G52" s="79">
        <v>18.667951109591897</v>
      </c>
      <c r="H52" s="90">
        <v>105169</v>
      </c>
      <c r="I52" s="94">
        <v>0.95530000000000004</v>
      </c>
      <c r="J52" s="67" t="s">
        <v>139</v>
      </c>
    </row>
    <row r="53" spans="1:11" x14ac:dyDescent="0.2">
      <c r="A53" s="7">
        <v>51</v>
      </c>
      <c r="B53" s="67" t="s">
        <v>39</v>
      </c>
      <c r="C53" s="32" t="s">
        <v>121</v>
      </c>
      <c r="D53" s="99" t="s">
        <v>79</v>
      </c>
      <c r="E53" s="79">
        <v>66292.490000000005</v>
      </c>
      <c r="F53" s="79">
        <v>-333.88</v>
      </c>
      <c r="G53" s="79">
        <v>-0.50112290373914448</v>
      </c>
      <c r="H53" s="90">
        <v>47665</v>
      </c>
      <c r="I53" s="94">
        <v>1.3908</v>
      </c>
      <c r="J53" s="67" t="s">
        <v>140</v>
      </c>
    </row>
    <row r="54" spans="1:11" x14ac:dyDescent="0.2">
      <c r="A54" s="7">
        <v>52</v>
      </c>
      <c r="B54" s="67" t="s">
        <v>44</v>
      </c>
      <c r="C54" s="32" t="s">
        <v>121</v>
      </c>
      <c r="D54" s="99" t="s">
        <v>116</v>
      </c>
      <c r="E54" s="79">
        <v>48962.73</v>
      </c>
      <c r="F54" s="79">
        <v>-11.94</v>
      </c>
      <c r="G54" s="79">
        <v>-2.4379949880199092E-2</v>
      </c>
      <c r="H54" s="90">
        <v>53531</v>
      </c>
      <c r="I54" s="94">
        <v>0.91469999999999996</v>
      </c>
      <c r="K54" s="101" t="s">
        <v>152</v>
      </c>
    </row>
    <row r="55" spans="1:11" x14ac:dyDescent="0.2">
      <c r="A55" s="7">
        <v>53</v>
      </c>
      <c r="B55" s="67" t="s">
        <v>40</v>
      </c>
      <c r="C55" s="32" t="s">
        <v>121</v>
      </c>
      <c r="D55" s="99" t="s">
        <v>117</v>
      </c>
      <c r="E55" s="79">
        <v>39847.24</v>
      </c>
      <c r="F55" s="91">
        <v>101.99</v>
      </c>
      <c r="G55" s="91">
        <v>0.25660928035424035</v>
      </c>
      <c r="H55" s="90">
        <v>101661</v>
      </c>
      <c r="I55" s="94">
        <v>0.39200000000000002</v>
      </c>
      <c r="J55" s="101" t="s">
        <v>151</v>
      </c>
    </row>
    <row r="56" spans="1:11" x14ac:dyDescent="0.2">
      <c r="A56" s="7">
        <v>54</v>
      </c>
      <c r="B56" s="67" t="s">
        <v>43</v>
      </c>
      <c r="C56" s="32" t="s">
        <v>122</v>
      </c>
      <c r="D56" s="99" t="s">
        <v>118</v>
      </c>
      <c r="E56" s="79">
        <v>1552.51</v>
      </c>
      <c r="F56" s="91">
        <v>-5.19</v>
      </c>
      <c r="G56" s="91">
        <v>-0.33318353983436566</v>
      </c>
      <c r="H56" s="90">
        <v>1671</v>
      </c>
      <c r="I56" s="94">
        <v>0.92900000000000005</v>
      </c>
      <c r="J56" s="67" t="s">
        <v>141</v>
      </c>
    </row>
    <row r="57" spans="1:11" x14ac:dyDescent="0.2">
      <c r="A57" s="7">
        <v>55</v>
      </c>
      <c r="B57" s="67" t="s">
        <v>42</v>
      </c>
      <c r="C57" s="32" t="s">
        <v>121</v>
      </c>
      <c r="D57" s="99" t="s">
        <v>119</v>
      </c>
      <c r="E57" s="79">
        <v>0</v>
      </c>
      <c r="F57" s="91">
        <v>0</v>
      </c>
      <c r="G57" s="92">
        <v>0</v>
      </c>
      <c r="H57" s="90">
        <v>0</v>
      </c>
      <c r="I57" s="94">
        <v>0</v>
      </c>
      <c r="K57" s="101" t="s">
        <v>137</v>
      </c>
    </row>
    <row r="58" spans="1:11" ht="15.75" thickBot="1" x14ac:dyDescent="0.25">
      <c r="A58" s="114" t="s">
        <v>120</v>
      </c>
      <c r="B58" s="114"/>
      <c r="C58" s="114"/>
      <c r="D58" s="115"/>
      <c r="E58" s="69">
        <f>SUM(E3:E57)</f>
        <v>2172741811.1200008</v>
      </c>
      <c r="F58" s="69">
        <f>SUM(F3:F57)</f>
        <v>24139764.109999999</v>
      </c>
      <c r="G58" s="69"/>
      <c r="H58" s="73" t="s">
        <v>0</v>
      </c>
      <c r="I58" s="95"/>
      <c r="J58" s="69"/>
      <c r="K58" s="69"/>
    </row>
    <row r="59" spans="1:11" ht="15" x14ac:dyDescent="0.25">
      <c r="D59" s="25"/>
    </row>
  </sheetData>
  <mergeCells count="1">
    <mergeCell ref="A58:D58"/>
  </mergeCells>
  <phoneticPr fontId="8" type="noConversion"/>
  <pageMargins left="0.75" right="0.75" top="1" bottom="1" header="0.5" footer="0.5"/>
  <pageSetup paperSize="9" scale="29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R58"/>
  <sheetViews>
    <sheetView tabSelected="1" workbookViewId="0">
      <pane ySplit="2" topLeftCell="A3" activePane="bottomLeft" state="frozen"/>
      <selection activeCell="F31" sqref="F31"/>
      <selection pane="bottomLeft" activeCell="I66" sqref="I66"/>
    </sheetView>
  </sheetViews>
  <sheetFormatPr defaultRowHeight="14.25" outlineLevelCol="1" x14ac:dyDescent="0.2"/>
  <cols>
    <col min="1" max="1" width="4.28515625" style="12" customWidth="1"/>
    <col min="2" max="2" width="10.28515625" style="12" customWidth="1"/>
    <col min="3" max="3" width="13.7109375" style="12" bestFit="1" customWidth="1"/>
    <col min="4" max="4" width="103.5703125" bestFit="1" customWidth="1"/>
    <col min="5" max="5" width="18.85546875" style="37" customWidth="1"/>
    <col min="6" max="6" width="19.7109375" style="37" hidden="1" customWidth="1" outlineLevel="1"/>
    <col min="7" max="7" width="13.85546875" style="37" customWidth="1" collapsed="1"/>
    <col min="8" max="8" width="17.140625" style="37" hidden="1" customWidth="1" outlineLevel="1"/>
    <col min="9" max="9" width="13.85546875" style="37" customWidth="1" collapsed="1"/>
    <col min="10" max="10" width="16" style="37" hidden="1" customWidth="1" outlineLevel="1"/>
    <col min="11" max="11" width="13.85546875" style="37" customWidth="1" collapsed="1"/>
    <col min="12" max="12" width="16" style="37" hidden="1" customWidth="1" outlineLevel="1"/>
    <col min="13" max="13" width="15.5703125" style="37" customWidth="1" collapsed="1"/>
    <col min="14" max="14" width="16" style="37" hidden="1" customWidth="1" outlineLevel="1"/>
    <col min="15" max="15" width="13.85546875" style="37" customWidth="1" collapsed="1"/>
    <col min="16" max="16" width="16" style="37" hidden="1" customWidth="1" outlineLevel="1"/>
    <col min="17" max="17" width="16.5703125" style="37" customWidth="1" collapsed="1"/>
  </cols>
  <sheetData>
    <row r="1" spans="1:18" s="28" customFormat="1" ht="27" customHeight="1" thickBot="1" x14ac:dyDescent="0.25">
      <c r="A1" s="30" t="s">
        <v>159</v>
      </c>
      <c r="B1" s="30"/>
      <c r="C1" s="30"/>
      <c r="D1" s="30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8" ht="86.25" thickBot="1" x14ac:dyDescent="0.25">
      <c r="A2" s="38" t="s">
        <v>160</v>
      </c>
      <c r="B2" s="39" t="s">
        <v>127</v>
      </c>
      <c r="C2" s="39" t="s">
        <v>128</v>
      </c>
      <c r="D2" s="81" t="s">
        <v>129</v>
      </c>
      <c r="E2" s="102" t="s">
        <v>161</v>
      </c>
      <c r="F2" s="103" t="s">
        <v>1</v>
      </c>
      <c r="G2" s="104" t="s">
        <v>162</v>
      </c>
      <c r="H2" s="105" t="s">
        <v>2</v>
      </c>
      <c r="I2" s="104" t="s">
        <v>163</v>
      </c>
      <c r="J2" s="105" t="s">
        <v>3</v>
      </c>
      <c r="K2" s="104" t="s">
        <v>164</v>
      </c>
      <c r="L2" s="105" t="s">
        <v>4</v>
      </c>
      <c r="M2" s="104" t="s">
        <v>165</v>
      </c>
      <c r="N2" s="105" t="s">
        <v>5</v>
      </c>
      <c r="O2" s="104" t="s">
        <v>166</v>
      </c>
      <c r="P2" s="105" t="s">
        <v>6</v>
      </c>
      <c r="Q2" s="104" t="s">
        <v>167</v>
      </c>
    </row>
    <row r="3" spans="1:18" ht="13.5" customHeight="1" x14ac:dyDescent="0.2">
      <c r="A3" s="33">
        <v>1</v>
      </c>
      <c r="B3" s="63" t="s">
        <v>7</v>
      </c>
      <c r="C3" s="106" t="s">
        <v>121</v>
      </c>
      <c r="D3" s="99" t="s">
        <v>65</v>
      </c>
      <c r="E3" s="83">
        <v>343665036.63999999</v>
      </c>
      <c r="F3" s="84">
        <v>271573506.23000002</v>
      </c>
      <c r="G3" s="86">
        <v>0.79022733556245317</v>
      </c>
      <c r="H3" s="84">
        <v>70452007.209999993</v>
      </c>
      <c r="I3" s="86">
        <v>0.20500196324539322</v>
      </c>
      <c r="J3" s="84">
        <v>0</v>
      </c>
      <c r="K3" s="86">
        <v>0</v>
      </c>
      <c r="L3" s="84">
        <v>0</v>
      </c>
      <c r="M3" s="86">
        <v>0</v>
      </c>
      <c r="N3" s="84">
        <v>0</v>
      </c>
      <c r="O3" s="86">
        <v>0</v>
      </c>
      <c r="P3" s="84">
        <v>1639523.2</v>
      </c>
      <c r="Q3" s="86">
        <v>4.7707011921537205E-3</v>
      </c>
      <c r="R3" s="75"/>
    </row>
    <row r="4" spans="1:18" ht="13.5" customHeight="1" x14ac:dyDescent="0.2">
      <c r="A4" s="34">
        <v>2</v>
      </c>
      <c r="B4" s="63" t="s">
        <v>13</v>
      </c>
      <c r="C4" s="106" t="s">
        <v>123</v>
      </c>
      <c r="D4" s="99" t="s">
        <v>66</v>
      </c>
      <c r="E4" s="83">
        <v>323704394.23000002</v>
      </c>
      <c r="F4" s="84">
        <v>253843614.53999999</v>
      </c>
      <c r="G4" s="86">
        <v>0.78418340641875195</v>
      </c>
      <c r="H4" s="84">
        <v>66808499.920000002</v>
      </c>
      <c r="I4" s="86">
        <v>0.20638737413163105</v>
      </c>
      <c r="J4" s="84">
        <v>0</v>
      </c>
      <c r="K4" s="86">
        <v>0</v>
      </c>
      <c r="L4" s="84">
        <v>0</v>
      </c>
      <c r="M4" s="86">
        <v>0</v>
      </c>
      <c r="N4" s="84">
        <v>0</v>
      </c>
      <c r="O4" s="86">
        <v>0</v>
      </c>
      <c r="P4" s="84">
        <v>3052279.77</v>
      </c>
      <c r="Q4" s="86">
        <v>9.4292194496169834E-3</v>
      </c>
    </row>
    <row r="5" spans="1:18" ht="13.5" customHeight="1" x14ac:dyDescent="0.2">
      <c r="A5" s="34">
        <v>3</v>
      </c>
      <c r="B5" s="63" t="s">
        <v>61</v>
      </c>
      <c r="C5" s="106" t="s">
        <v>121</v>
      </c>
      <c r="D5" s="99" t="s">
        <v>67</v>
      </c>
      <c r="E5" s="83">
        <v>300790012</v>
      </c>
      <c r="F5" s="84">
        <v>166671931.49000001</v>
      </c>
      <c r="G5" s="86">
        <v>0.55411391615623196</v>
      </c>
      <c r="H5" s="84">
        <v>124008962</v>
      </c>
      <c r="I5" s="86">
        <v>0.41227752602370321</v>
      </c>
      <c r="J5" s="84">
        <v>4240000</v>
      </c>
      <c r="K5" s="86">
        <v>1.4096212742595987E-2</v>
      </c>
      <c r="L5" s="84">
        <v>0</v>
      </c>
      <c r="M5" s="86">
        <v>0</v>
      </c>
      <c r="N5" s="84">
        <v>0</v>
      </c>
      <c r="O5" s="86">
        <v>0</v>
      </c>
      <c r="P5" s="84">
        <v>5869118.5099999998</v>
      </c>
      <c r="Q5" s="86">
        <v>1.9512345077468862E-2</v>
      </c>
    </row>
    <row r="6" spans="1:18" ht="13.5" customHeight="1" x14ac:dyDescent="0.2">
      <c r="A6" s="34">
        <v>4</v>
      </c>
      <c r="B6" s="63" t="s">
        <v>10</v>
      </c>
      <c r="C6" s="106" t="s">
        <v>121</v>
      </c>
      <c r="D6" s="99" t="s">
        <v>68</v>
      </c>
      <c r="E6" s="83">
        <v>219318291.56</v>
      </c>
      <c r="F6" s="84">
        <v>195767356.03999999</v>
      </c>
      <c r="G6" s="86">
        <v>0.89261754980634134</v>
      </c>
      <c r="H6" s="84">
        <v>22782758.25</v>
      </c>
      <c r="I6" s="86">
        <v>0.1038798820105126</v>
      </c>
      <c r="J6" s="84">
        <v>0</v>
      </c>
      <c r="K6" s="86">
        <v>0</v>
      </c>
      <c r="L6" s="84">
        <v>0</v>
      </c>
      <c r="M6" s="86">
        <v>0</v>
      </c>
      <c r="N6" s="84">
        <v>0</v>
      </c>
      <c r="O6" s="86">
        <v>0</v>
      </c>
      <c r="P6" s="84">
        <v>768177.27</v>
      </c>
      <c r="Q6" s="86">
        <v>3.502568183146028E-3</v>
      </c>
    </row>
    <row r="7" spans="1:18" ht="13.5" customHeight="1" x14ac:dyDescent="0.2">
      <c r="A7" s="34">
        <v>5</v>
      </c>
      <c r="B7" s="63" t="s">
        <v>9</v>
      </c>
      <c r="C7" s="106" t="s">
        <v>121</v>
      </c>
      <c r="D7" s="99" t="s">
        <v>69</v>
      </c>
      <c r="E7" s="83">
        <v>190540294.12</v>
      </c>
      <c r="F7" s="84">
        <v>134628028.22999999</v>
      </c>
      <c r="G7" s="86">
        <v>0.70655935980246187</v>
      </c>
      <c r="H7" s="84">
        <v>55716583.700000003</v>
      </c>
      <c r="I7" s="86">
        <v>0.29241365432610472</v>
      </c>
      <c r="J7" s="84">
        <v>0</v>
      </c>
      <c r="K7" s="86">
        <v>0</v>
      </c>
      <c r="L7" s="84">
        <v>0</v>
      </c>
      <c r="M7" s="86">
        <v>0</v>
      </c>
      <c r="N7" s="84">
        <v>0</v>
      </c>
      <c r="O7" s="86">
        <v>0</v>
      </c>
      <c r="P7" s="84">
        <v>195682.19</v>
      </c>
      <c r="Q7" s="86">
        <v>1.0269858714333762E-3</v>
      </c>
    </row>
    <row r="8" spans="1:18" ht="13.5" customHeight="1" x14ac:dyDescent="0.2">
      <c r="A8" s="34">
        <v>6</v>
      </c>
      <c r="B8" s="63" t="s">
        <v>8</v>
      </c>
      <c r="C8" s="106" t="s">
        <v>121</v>
      </c>
      <c r="D8" s="99" t="s">
        <v>74</v>
      </c>
      <c r="E8" s="83">
        <v>125259329.3</v>
      </c>
      <c r="F8" s="84">
        <v>106183560.51000001</v>
      </c>
      <c r="G8" s="86">
        <v>0.84770979617563713</v>
      </c>
      <c r="H8" s="84">
        <v>18311940.82</v>
      </c>
      <c r="I8" s="86">
        <v>0.1461922311282885</v>
      </c>
      <c r="J8" s="84">
        <v>0</v>
      </c>
      <c r="K8" s="86">
        <v>0</v>
      </c>
      <c r="L8" s="84">
        <v>0</v>
      </c>
      <c r="M8" s="86">
        <v>0</v>
      </c>
      <c r="N8" s="84">
        <v>0</v>
      </c>
      <c r="O8" s="86">
        <v>0</v>
      </c>
      <c r="P8" s="84">
        <v>763827.97</v>
      </c>
      <c r="Q8" s="86">
        <v>6.0979726960744629E-3</v>
      </c>
    </row>
    <row r="9" spans="1:18" ht="13.5" customHeight="1" x14ac:dyDescent="0.2">
      <c r="A9" s="34">
        <v>7</v>
      </c>
      <c r="B9" s="63" t="s">
        <v>62</v>
      </c>
      <c r="C9" s="63" t="s">
        <v>122</v>
      </c>
      <c r="D9" s="108" t="s">
        <v>170</v>
      </c>
      <c r="E9" s="83">
        <v>97902748.319999993</v>
      </c>
      <c r="F9" s="84">
        <v>79148194.75</v>
      </c>
      <c r="G9" s="86">
        <v>0.80843690405197</v>
      </c>
      <c r="H9" s="84">
        <v>7763281.3700000001</v>
      </c>
      <c r="I9" s="86">
        <v>7.9295847187306021E-2</v>
      </c>
      <c r="J9" s="84">
        <v>7005983.7000000002</v>
      </c>
      <c r="K9" s="86">
        <v>7.1560643804406743E-2</v>
      </c>
      <c r="L9" s="84">
        <v>0</v>
      </c>
      <c r="M9" s="86">
        <v>0</v>
      </c>
      <c r="N9" s="84">
        <v>3664804.83</v>
      </c>
      <c r="O9" s="86">
        <v>3.7433114931783154E-2</v>
      </c>
      <c r="P9" s="84">
        <v>320483.67</v>
      </c>
      <c r="Q9" s="86">
        <v>3.2734900245341755E-3</v>
      </c>
    </row>
    <row r="10" spans="1:18" ht="13.5" customHeight="1" x14ac:dyDescent="0.2">
      <c r="A10" s="34">
        <v>8</v>
      </c>
      <c r="B10" s="63" t="s">
        <v>14</v>
      </c>
      <c r="C10" s="106" t="s">
        <v>121</v>
      </c>
      <c r="D10" s="99" t="s">
        <v>71</v>
      </c>
      <c r="E10" s="83">
        <v>75688562.510000005</v>
      </c>
      <c r="F10" s="84">
        <v>48763454.810000002</v>
      </c>
      <c r="G10" s="86">
        <v>0.64426451227102322</v>
      </c>
      <c r="H10" s="84">
        <v>9424943.8699999992</v>
      </c>
      <c r="I10" s="86">
        <v>0.12452269613067062</v>
      </c>
      <c r="J10" s="84">
        <v>9201450.0899999999</v>
      </c>
      <c r="K10" s="86">
        <v>0.12156988830094773</v>
      </c>
      <c r="L10" s="84">
        <v>8101923.1399999997</v>
      </c>
      <c r="M10" s="86">
        <v>0.10704289883863985</v>
      </c>
      <c r="N10" s="84">
        <v>0</v>
      </c>
      <c r="O10" s="86">
        <v>0</v>
      </c>
      <c r="P10" s="84">
        <v>196790.6</v>
      </c>
      <c r="Q10" s="86">
        <v>2.6000044587185804E-3</v>
      </c>
    </row>
    <row r="11" spans="1:18" ht="13.5" customHeight="1" x14ac:dyDescent="0.2">
      <c r="A11" s="34">
        <v>9</v>
      </c>
      <c r="B11" s="63" t="s">
        <v>57</v>
      </c>
      <c r="C11" s="63" t="s">
        <v>121</v>
      </c>
      <c r="D11" s="99" t="s">
        <v>72</v>
      </c>
      <c r="E11" s="83">
        <v>59021352.210000001</v>
      </c>
      <c r="F11" s="84">
        <v>33197931.469999999</v>
      </c>
      <c r="G11" s="86">
        <v>0.56247324446042202</v>
      </c>
      <c r="H11" s="84">
        <v>17690651.559999999</v>
      </c>
      <c r="I11" s="86">
        <v>0.29973307790468867</v>
      </c>
      <c r="J11" s="84">
        <v>5500000</v>
      </c>
      <c r="K11" s="86">
        <v>9.3186614573498944E-2</v>
      </c>
      <c r="L11" s="84">
        <v>0</v>
      </c>
      <c r="M11" s="86">
        <v>0</v>
      </c>
      <c r="N11" s="84">
        <v>2520000</v>
      </c>
      <c r="O11" s="86">
        <v>4.2696412495494059E-2</v>
      </c>
      <c r="P11" s="84">
        <v>112769.18</v>
      </c>
      <c r="Q11" s="86">
        <v>1.9106505658962772E-3</v>
      </c>
    </row>
    <row r="12" spans="1:18" ht="13.5" customHeight="1" x14ac:dyDescent="0.2">
      <c r="A12" s="34">
        <v>10</v>
      </c>
      <c r="B12" s="63" t="s">
        <v>11</v>
      </c>
      <c r="C12" s="63" t="s">
        <v>121</v>
      </c>
      <c r="D12" s="99" t="s">
        <v>73</v>
      </c>
      <c r="E12" s="83">
        <v>57912038.140000001</v>
      </c>
      <c r="F12" s="84">
        <v>43949623.270000003</v>
      </c>
      <c r="G12" s="86">
        <v>0.758903065434402</v>
      </c>
      <c r="H12" s="84">
        <v>13850031.76</v>
      </c>
      <c r="I12" s="86">
        <v>0.2391563516814606</v>
      </c>
      <c r="J12" s="84">
        <v>0</v>
      </c>
      <c r="K12" s="86">
        <v>0</v>
      </c>
      <c r="L12" s="84">
        <v>0</v>
      </c>
      <c r="M12" s="86">
        <v>0</v>
      </c>
      <c r="N12" s="84">
        <v>0</v>
      </c>
      <c r="O12" s="86">
        <v>0</v>
      </c>
      <c r="P12" s="84">
        <v>112383.11</v>
      </c>
      <c r="Q12" s="86">
        <v>1.9405828841374637E-3</v>
      </c>
    </row>
    <row r="13" spans="1:18" ht="13.5" customHeight="1" x14ac:dyDescent="0.2">
      <c r="A13" s="34">
        <v>11</v>
      </c>
      <c r="B13" s="63" t="s">
        <v>15</v>
      </c>
      <c r="C13" s="63" t="s">
        <v>122</v>
      </c>
      <c r="D13" s="99" t="s">
        <v>75</v>
      </c>
      <c r="E13" s="83">
        <v>57769799.299999997</v>
      </c>
      <c r="F13" s="84">
        <v>47885591.829999998</v>
      </c>
      <c r="G13" s="86">
        <v>0.82890355185983833</v>
      </c>
      <c r="H13" s="84">
        <v>9480235.5</v>
      </c>
      <c r="I13" s="86">
        <v>0.16410365995507276</v>
      </c>
      <c r="J13" s="84">
        <v>0</v>
      </c>
      <c r="K13" s="86">
        <v>0</v>
      </c>
      <c r="L13" s="84">
        <v>0</v>
      </c>
      <c r="M13" s="86">
        <v>0</v>
      </c>
      <c r="N13" s="84">
        <v>0</v>
      </c>
      <c r="O13" s="86">
        <v>0</v>
      </c>
      <c r="P13" s="84">
        <v>403971.97</v>
      </c>
      <c r="Q13" s="86">
        <v>6.9927881850889518E-3</v>
      </c>
    </row>
    <row r="14" spans="1:18" ht="13.5" customHeight="1" x14ac:dyDescent="0.2">
      <c r="A14" s="34">
        <v>12</v>
      </c>
      <c r="B14" s="63" t="s">
        <v>17</v>
      </c>
      <c r="C14" s="63" t="s">
        <v>121</v>
      </c>
      <c r="D14" s="99" t="s">
        <v>76</v>
      </c>
      <c r="E14" s="83">
        <v>50247717.960000001</v>
      </c>
      <c r="F14" s="84">
        <v>26720572.170000002</v>
      </c>
      <c r="G14" s="86">
        <v>0.5317768299700909</v>
      </c>
      <c r="H14" s="84">
        <v>23474428.84</v>
      </c>
      <c r="I14" s="86">
        <v>0.46717402885215525</v>
      </c>
      <c r="J14" s="84">
        <v>0</v>
      </c>
      <c r="K14" s="86">
        <v>0</v>
      </c>
      <c r="L14" s="84">
        <v>0</v>
      </c>
      <c r="M14" s="86">
        <v>0</v>
      </c>
      <c r="N14" s="84">
        <v>0</v>
      </c>
      <c r="O14" s="86">
        <v>0</v>
      </c>
      <c r="P14" s="84">
        <v>52716.95</v>
      </c>
      <c r="Q14" s="86">
        <v>1.049141177753896E-3</v>
      </c>
    </row>
    <row r="15" spans="1:18" ht="13.5" customHeight="1" x14ac:dyDescent="0.2">
      <c r="A15" s="34">
        <v>13</v>
      </c>
      <c r="B15" s="63" t="s">
        <v>18</v>
      </c>
      <c r="C15" s="63" t="s">
        <v>121</v>
      </c>
      <c r="D15" s="99" t="s">
        <v>77</v>
      </c>
      <c r="E15" s="83">
        <v>38297368.280000001</v>
      </c>
      <c r="F15" s="84">
        <v>20189459.899999999</v>
      </c>
      <c r="G15" s="86">
        <v>0.52717616919237553</v>
      </c>
      <c r="H15" s="84">
        <v>18014611.32</v>
      </c>
      <c r="I15" s="86">
        <v>0.47038770884441566</v>
      </c>
      <c r="J15" s="84">
        <v>0</v>
      </c>
      <c r="K15" s="86">
        <v>0</v>
      </c>
      <c r="L15" s="84">
        <v>0</v>
      </c>
      <c r="M15" s="86">
        <v>0</v>
      </c>
      <c r="N15" s="84">
        <v>0</v>
      </c>
      <c r="O15" s="86">
        <v>0</v>
      </c>
      <c r="P15" s="84">
        <v>93297.06</v>
      </c>
      <c r="Q15" s="86">
        <v>2.436121963208695E-3</v>
      </c>
    </row>
    <row r="16" spans="1:18" ht="13.5" customHeight="1" x14ac:dyDescent="0.2">
      <c r="A16" s="34">
        <v>14</v>
      </c>
      <c r="B16" s="63" t="s">
        <v>16</v>
      </c>
      <c r="C16" s="63" t="s">
        <v>121</v>
      </c>
      <c r="D16" s="99" t="s">
        <v>78</v>
      </c>
      <c r="E16" s="83">
        <v>37217464.200000003</v>
      </c>
      <c r="F16" s="84">
        <v>33620308.829999998</v>
      </c>
      <c r="G16" s="86">
        <v>0.90334765016043184</v>
      </c>
      <c r="H16" s="84">
        <v>3582754.65</v>
      </c>
      <c r="I16" s="86">
        <v>9.6265415363790408E-2</v>
      </c>
      <c r="J16" s="84">
        <v>0</v>
      </c>
      <c r="K16" s="86">
        <v>0</v>
      </c>
      <c r="L16" s="84">
        <v>0</v>
      </c>
      <c r="M16" s="86">
        <v>0</v>
      </c>
      <c r="N16" s="84">
        <v>0</v>
      </c>
      <c r="O16" s="86">
        <v>0</v>
      </c>
      <c r="P16" s="84">
        <v>14400.72</v>
      </c>
      <c r="Q16" s="86">
        <v>3.8693447577763768E-4</v>
      </c>
    </row>
    <row r="17" spans="1:17" ht="13.5" customHeight="1" x14ac:dyDescent="0.2">
      <c r="A17" s="34">
        <v>15</v>
      </c>
      <c r="B17" s="63" t="s">
        <v>59</v>
      </c>
      <c r="C17" s="63" t="s">
        <v>121</v>
      </c>
      <c r="D17" s="99" t="s">
        <v>80</v>
      </c>
      <c r="E17" s="83">
        <v>33250483.41</v>
      </c>
      <c r="F17" s="84">
        <v>2099687.37</v>
      </c>
      <c r="G17" s="86">
        <v>6.3147574250560348E-2</v>
      </c>
      <c r="H17" s="84">
        <v>3394584.59</v>
      </c>
      <c r="I17" s="86">
        <v>0.10209128535493975</v>
      </c>
      <c r="J17" s="84">
        <v>3971400</v>
      </c>
      <c r="K17" s="86">
        <v>0.11943886502430853</v>
      </c>
      <c r="L17" s="84">
        <v>0</v>
      </c>
      <c r="M17" s="86">
        <v>0</v>
      </c>
      <c r="N17" s="84">
        <v>540197.61</v>
      </c>
      <c r="O17" s="86">
        <v>1.6246308462316578E-2</v>
      </c>
      <c r="P17" s="84">
        <v>23244613.84</v>
      </c>
      <c r="Q17" s="86">
        <v>0.69907596690787477</v>
      </c>
    </row>
    <row r="18" spans="1:17" ht="13.5" customHeight="1" x14ac:dyDescent="0.2">
      <c r="A18" s="34">
        <v>16</v>
      </c>
      <c r="B18" s="63" t="s">
        <v>20</v>
      </c>
      <c r="C18" s="63" t="s">
        <v>121</v>
      </c>
      <c r="D18" s="99" t="s">
        <v>81</v>
      </c>
      <c r="E18" s="83">
        <v>28430075.969999999</v>
      </c>
      <c r="F18" s="84">
        <v>24432377.18</v>
      </c>
      <c r="G18" s="86">
        <v>0.85938487135178765</v>
      </c>
      <c r="H18" s="84">
        <v>3982353.44</v>
      </c>
      <c r="I18" s="86">
        <v>0.14007537103320658</v>
      </c>
      <c r="J18" s="84">
        <v>0</v>
      </c>
      <c r="K18" s="86">
        <v>0</v>
      </c>
      <c r="L18" s="84">
        <v>0</v>
      </c>
      <c r="M18" s="86">
        <v>0</v>
      </c>
      <c r="N18" s="84">
        <v>0</v>
      </c>
      <c r="O18" s="86">
        <v>0</v>
      </c>
      <c r="P18" s="84">
        <v>15345.35</v>
      </c>
      <c r="Q18" s="86">
        <v>5.3975761500576818E-4</v>
      </c>
    </row>
    <row r="19" spans="1:17" ht="13.5" customHeight="1" x14ac:dyDescent="0.2">
      <c r="A19" s="34">
        <v>17</v>
      </c>
      <c r="B19" s="63" t="s">
        <v>12</v>
      </c>
      <c r="C19" s="63" t="s">
        <v>121</v>
      </c>
      <c r="D19" s="99" t="s">
        <v>82</v>
      </c>
      <c r="E19" s="83">
        <v>21432562.469999999</v>
      </c>
      <c r="F19" s="84">
        <v>10348692.449999999</v>
      </c>
      <c r="G19" s="86">
        <v>0.4828490510402324</v>
      </c>
      <c r="H19" s="84">
        <v>10969506.92</v>
      </c>
      <c r="I19" s="86">
        <v>0.51181499810647701</v>
      </c>
      <c r="J19" s="84">
        <v>0</v>
      </c>
      <c r="K19" s="86">
        <v>0</v>
      </c>
      <c r="L19" s="84">
        <v>0</v>
      </c>
      <c r="M19" s="86">
        <v>0</v>
      </c>
      <c r="N19" s="84">
        <v>0</v>
      </c>
      <c r="O19" s="86">
        <v>0</v>
      </c>
      <c r="P19" s="84">
        <v>114363.1</v>
      </c>
      <c r="Q19" s="86">
        <v>5.3359508532905726E-3</v>
      </c>
    </row>
    <row r="20" spans="1:17" ht="13.5" customHeight="1" x14ac:dyDescent="0.2">
      <c r="A20" s="34">
        <v>18</v>
      </c>
      <c r="B20" s="63" t="s">
        <v>23</v>
      </c>
      <c r="C20" s="63" t="s">
        <v>121</v>
      </c>
      <c r="D20" s="99" t="s">
        <v>83</v>
      </c>
      <c r="E20" s="83">
        <v>19140596.370000001</v>
      </c>
      <c r="F20" s="84">
        <v>14044144.609999999</v>
      </c>
      <c r="G20" s="86">
        <v>0.73373599957481361</v>
      </c>
      <c r="H20" s="84">
        <v>5003329.5199999996</v>
      </c>
      <c r="I20" s="86">
        <v>0.26139883122147461</v>
      </c>
      <c r="J20" s="84">
        <v>0</v>
      </c>
      <c r="K20" s="86">
        <v>0</v>
      </c>
      <c r="L20" s="84">
        <v>0</v>
      </c>
      <c r="M20" s="86">
        <v>0</v>
      </c>
      <c r="N20" s="84">
        <v>0</v>
      </c>
      <c r="O20" s="86">
        <v>0</v>
      </c>
      <c r="P20" s="84">
        <v>93122.240000000005</v>
      </c>
      <c r="Q20" s="86">
        <v>4.8651692037117019E-3</v>
      </c>
    </row>
    <row r="21" spans="1:17" ht="13.5" customHeight="1" x14ac:dyDescent="0.2">
      <c r="A21" s="34">
        <v>19</v>
      </c>
      <c r="B21" s="63" t="s">
        <v>53</v>
      </c>
      <c r="C21" s="63" t="s">
        <v>121</v>
      </c>
      <c r="D21" s="99" t="s">
        <v>168</v>
      </c>
      <c r="E21" s="83">
        <v>16291974.130000001</v>
      </c>
      <c r="F21" s="84">
        <v>7702292.7300000004</v>
      </c>
      <c r="G21" s="86">
        <v>0.47276607908534657</v>
      </c>
      <c r="H21" s="84">
        <v>5986348.8700000001</v>
      </c>
      <c r="I21" s="86">
        <v>0.36744158947421551</v>
      </c>
      <c r="J21" s="84">
        <v>0</v>
      </c>
      <c r="K21" s="86">
        <v>0</v>
      </c>
      <c r="L21" s="84">
        <v>2570244</v>
      </c>
      <c r="M21" s="86">
        <v>0.15776136025573223</v>
      </c>
      <c r="N21" s="84">
        <v>0</v>
      </c>
      <c r="O21" s="86">
        <v>0</v>
      </c>
      <c r="P21" s="84">
        <v>33088.53</v>
      </c>
      <c r="Q21" s="86">
        <v>2.0309711847056561E-3</v>
      </c>
    </row>
    <row r="22" spans="1:17" ht="13.5" customHeight="1" x14ac:dyDescent="0.2">
      <c r="A22" s="34">
        <v>20</v>
      </c>
      <c r="B22" s="63" t="s">
        <v>60</v>
      </c>
      <c r="C22" s="63" t="s">
        <v>121</v>
      </c>
      <c r="D22" s="99" t="s">
        <v>87</v>
      </c>
      <c r="E22" s="83">
        <v>11643303.779999999</v>
      </c>
      <c r="F22" s="84">
        <v>5415613.2999999998</v>
      </c>
      <c r="G22" s="86">
        <v>0.46512685766238765</v>
      </c>
      <c r="H22" s="84">
        <v>4246338.29</v>
      </c>
      <c r="I22" s="86">
        <v>0.36470218163456697</v>
      </c>
      <c r="J22" s="84">
        <v>1411001</v>
      </c>
      <c r="K22" s="86">
        <v>0.12118562107979287</v>
      </c>
      <c r="L22" s="84">
        <v>0</v>
      </c>
      <c r="M22" s="86">
        <v>0</v>
      </c>
      <c r="N22" s="84">
        <v>0</v>
      </c>
      <c r="O22" s="86">
        <v>0</v>
      </c>
      <c r="P22" s="84">
        <v>570351.18999999994</v>
      </c>
      <c r="Q22" s="86">
        <v>4.8985339623252529E-2</v>
      </c>
    </row>
    <row r="23" spans="1:17" ht="13.5" customHeight="1" x14ac:dyDescent="0.2">
      <c r="A23" s="34">
        <v>21</v>
      </c>
      <c r="B23" s="63" t="s">
        <v>54</v>
      </c>
      <c r="C23" s="63" t="s">
        <v>121</v>
      </c>
      <c r="D23" s="99" t="s">
        <v>86</v>
      </c>
      <c r="E23" s="83">
        <v>10160371.779999999</v>
      </c>
      <c r="F23" s="84">
        <v>6885795.3399999999</v>
      </c>
      <c r="G23" s="86">
        <v>0.67771096265928177</v>
      </c>
      <c r="H23" s="84">
        <v>2411298.34</v>
      </c>
      <c r="I23" s="86">
        <v>0.23732382950262476</v>
      </c>
      <c r="J23" s="84">
        <v>830000</v>
      </c>
      <c r="K23" s="86">
        <v>8.1689924145669404E-2</v>
      </c>
      <c r="L23" s="84">
        <v>0</v>
      </c>
      <c r="M23" s="86">
        <v>0</v>
      </c>
      <c r="N23" s="84">
        <v>0</v>
      </c>
      <c r="O23" s="86">
        <v>0</v>
      </c>
      <c r="P23" s="84">
        <v>33278.1</v>
      </c>
      <c r="Q23" s="86">
        <v>3.2752836924240976E-3</v>
      </c>
    </row>
    <row r="24" spans="1:17" ht="13.5" customHeight="1" x14ac:dyDescent="0.2">
      <c r="A24" s="34">
        <v>22</v>
      </c>
      <c r="B24" s="63" t="s">
        <v>27</v>
      </c>
      <c r="C24" s="63" t="s">
        <v>121</v>
      </c>
      <c r="D24" s="106" t="s">
        <v>88</v>
      </c>
      <c r="E24" s="83">
        <v>6972133.5499999998</v>
      </c>
      <c r="F24" s="84">
        <v>4089075.92</v>
      </c>
      <c r="G24" s="86">
        <v>0.58648846736448412</v>
      </c>
      <c r="H24" s="84">
        <v>2852936.91</v>
      </c>
      <c r="I24" s="86">
        <v>0.40919137442512132</v>
      </c>
      <c r="J24" s="84">
        <v>0</v>
      </c>
      <c r="K24" s="86">
        <v>0</v>
      </c>
      <c r="L24" s="84">
        <v>0</v>
      </c>
      <c r="M24" s="86">
        <v>0</v>
      </c>
      <c r="N24" s="84">
        <v>0</v>
      </c>
      <c r="O24" s="86">
        <v>0</v>
      </c>
      <c r="P24" s="84">
        <v>30120.720000000001</v>
      </c>
      <c r="Q24" s="86">
        <v>4.3201582103945787E-3</v>
      </c>
    </row>
    <row r="25" spans="1:17" ht="13.5" customHeight="1" x14ac:dyDescent="0.2">
      <c r="A25" s="34">
        <v>23</v>
      </c>
      <c r="B25" s="63" t="s">
        <v>25</v>
      </c>
      <c r="C25" s="63" t="s">
        <v>121</v>
      </c>
      <c r="D25" s="99" t="s">
        <v>89</v>
      </c>
      <c r="E25" s="83">
        <v>6895979.04</v>
      </c>
      <c r="F25" s="84">
        <v>2819315.9</v>
      </c>
      <c r="G25" s="86">
        <v>0.4088347548109717</v>
      </c>
      <c r="H25" s="84">
        <v>4062039.79</v>
      </c>
      <c r="I25" s="86">
        <v>0.58904468334926963</v>
      </c>
      <c r="J25" s="84">
        <v>0</v>
      </c>
      <c r="K25" s="86">
        <v>0</v>
      </c>
      <c r="L25" s="84">
        <v>0</v>
      </c>
      <c r="M25" s="86">
        <v>0</v>
      </c>
      <c r="N25" s="84">
        <v>0</v>
      </c>
      <c r="O25" s="86">
        <v>0</v>
      </c>
      <c r="P25" s="84">
        <v>14623.35</v>
      </c>
      <c r="Q25" s="86">
        <v>2.1205618397587243E-3</v>
      </c>
    </row>
    <row r="26" spans="1:17" ht="13.5" customHeight="1" x14ac:dyDescent="0.2">
      <c r="A26" s="34">
        <v>24</v>
      </c>
      <c r="B26" s="63" t="s">
        <v>56</v>
      </c>
      <c r="C26" s="63" t="s">
        <v>121</v>
      </c>
      <c r="D26" s="99" t="s">
        <v>90</v>
      </c>
      <c r="E26" s="83">
        <v>6066283.0899999999</v>
      </c>
      <c r="F26" s="84">
        <v>3531253.97</v>
      </c>
      <c r="G26" s="86">
        <v>0.58211163534737054</v>
      </c>
      <c r="H26" s="84">
        <v>2507490.08</v>
      </c>
      <c r="I26" s="86">
        <v>0.41334867542424569</v>
      </c>
      <c r="J26" s="84">
        <v>0</v>
      </c>
      <c r="K26" s="86">
        <v>0</v>
      </c>
      <c r="L26" s="84">
        <v>0</v>
      </c>
      <c r="M26" s="86">
        <v>0</v>
      </c>
      <c r="N26" s="84">
        <v>0</v>
      </c>
      <c r="O26" s="86">
        <v>0</v>
      </c>
      <c r="P26" s="84">
        <v>27539.040000000001</v>
      </c>
      <c r="Q26" s="86">
        <v>4.5396892283838339E-3</v>
      </c>
    </row>
    <row r="27" spans="1:17" ht="13.5" customHeight="1" x14ac:dyDescent="0.2">
      <c r="A27" s="34">
        <v>25</v>
      </c>
      <c r="B27" s="63" t="s">
        <v>21</v>
      </c>
      <c r="C27" s="63" t="s">
        <v>121</v>
      </c>
      <c r="D27" s="99" t="s">
        <v>91</v>
      </c>
      <c r="E27" s="83">
        <v>5297070.7</v>
      </c>
      <c r="F27" s="84">
        <v>3866120.32</v>
      </c>
      <c r="G27" s="86">
        <v>0.72986005642703611</v>
      </c>
      <c r="H27" s="84">
        <v>789878.04</v>
      </c>
      <c r="I27" s="86">
        <v>0.14911600858942661</v>
      </c>
      <c r="J27" s="84">
        <v>0</v>
      </c>
      <c r="K27" s="86">
        <v>0</v>
      </c>
      <c r="L27" s="84">
        <v>633308.12</v>
      </c>
      <c r="M27" s="86">
        <v>0.11955817769243668</v>
      </c>
      <c r="N27" s="84">
        <v>0</v>
      </c>
      <c r="O27" s="86">
        <v>0</v>
      </c>
      <c r="P27" s="84">
        <v>7764.22</v>
      </c>
      <c r="Q27" s="86">
        <v>1.4657572911005322E-3</v>
      </c>
    </row>
    <row r="28" spans="1:17" ht="13.5" customHeight="1" x14ac:dyDescent="0.2">
      <c r="A28" s="34">
        <v>26</v>
      </c>
      <c r="B28" s="63" t="s">
        <v>19</v>
      </c>
      <c r="C28" s="63" t="s">
        <v>121</v>
      </c>
      <c r="D28" s="99" t="s">
        <v>92</v>
      </c>
      <c r="E28" s="83">
        <v>5216174.2</v>
      </c>
      <c r="F28" s="84">
        <v>4432862.55</v>
      </c>
      <c r="G28" s="86">
        <v>0.84983023573100758</v>
      </c>
      <c r="H28" s="84">
        <v>745801.47</v>
      </c>
      <c r="I28" s="86">
        <v>0.14297863556780752</v>
      </c>
      <c r="J28" s="84">
        <v>0</v>
      </c>
      <c r="K28" s="86">
        <v>0</v>
      </c>
      <c r="L28" s="84">
        <v>0</v>
      </c>
      <c r="M28" s="86">
        <v>0</v>
      </c>
      <c r="N28" s="84">
        <v>0</v>
      </c>
      <c r="O28" s="86">
        <v>0</v>
      </c>
      <c r="P28" s="84">
        <v>37510.18</v>
      </c>
      <c r="Q28" s="86">
        <v>7.1911287011848643E-3</v>
      </c>
    </row>
    <row r="29" spans="1:17" ht="13.5" customHeight="1" x14ac:dyDescent="0.2">
      <c r="A29" s="34">
        <v>27</v>
      </c>
      <c r="B29" s="63" t="s">
        <v>24</v>
      </c>
      <c r="C29" s="63" t="s">
        <v>123</v>
      </c>
      <c r="D29" s="107" t="s">
        <v>169</v>
      </c>
      <c r="E29" s="83">
        <v>3540941.22</v>
      </c>
      <c r="F29" s="84">
        <v>2097789.19</v>
      </c>
      <c r="G29" s="86">
        <v>0.59243829808617943</v>
      </c>
      <c r="H29" s="84">
        <v>1437500.42</v>
      </c>
      <c r="I29" s="86">
        <v>0.40596562628057403</v>
      </c>
      <c r="J29" s="84">
        <v>0</v>
      </c>
      <c r="K29" s="86">
        <v>0</v>
      </c>
      <c r="L29" s="84">
        <v>0</v>
      </c>
      <c r="M29" s="86">
        <v>0</v>
      </c>
      <c r="N29" s="84">
        <v>0</v>
      </c>
      <c r="O29" s="86">
        <v>0</v>
      </c>
      <c r="P29" s="84">
        <v>5651.61</v>
      </c>
      <c r="Q29" s="86">
        <v>1.596075633246462E-3</v>
      </c>
    </row>
    <row r="30" spans="1:17" ht="13.5" customHeight="1" x14ac:dyDescent="0.2">
      <c r="A30" s="34">
        <v>28</v>
      </c>
      <c r="B30" s="63" t="s">
        <v>47</v>
      </c>
      <c r="C30" s="63" t="s">
        <v>121</v>
      </c>
      <c r="D30" s="82" t="s">
        <v>94</v>
      </c>
      <c r="E30" s="83">
        <v>3344389.53</v>
      </c>
      <c r="F30" s="84">
        <v>1743175.73</v>
      </c>
      <c r="G30" s="86">
        <v>0.52122389284001858</v>
      </c>
      <c r="H30" s="84">
        <v>1591800.25</v>
      </c>
      <c r="I30" s="86">
        <v>0.47596137821900192</v>
      </c>
      <c r="J30" s="84">
        <v>0</v>
      </c>
      <c r="K30" s="86">
        <v>0</v>
      </c>
      <c r="L30" s="84">
        <v>0</v>
      </c>
      <c r="M30" s="86">
        <v>0</v>
      </c>
      <c r="N30" s="84">
        <v>0</v>
      </c>
      <c r="O30" s="86">
        <v>0</v>
      </c>
      <c r="P30" s="84">
        <v>9413.5499999999993</v>
      </c>
      <c r="Q30" s="86">
        <v>2.8147289409795515E-3</v>
      </c>
    </row>
    <row r="31" spans="1:17" ht="13.5" customHeight="1" x14ac:dyDescent="0.2">
      <c r="A31" s="34">
        <v>29</v>
      </c>
      <c r="B31" s="63" t="s">
        <v>26</v>
      </c>
      <c r="C31" s="63" t="s">
        <v>121</v>
      </c>
      <c r="D31" s="99" t="s">
        <v>95</v>
      </c>
      <c r="E31" s="83">
        <v>3232833.17</v>
      </c>
      <c r="F31" s="84">
        <v>1796426.08</v>
      </c>
      <c r="G31" s="86">
        <v>0.55568165306841366</v>
      </c>
      <c r="H31" s="84">
        <v>1427329.42</v>
      </c>
      <c r="I31" s="86">
        <v>0.44151038576481816</v>
      </c>
      <c r="J31" s="84">
        <v>0</v>
      </c>
      <c r="K31" s="86">
        <v>0</v>
      </c>
      <c r="L31" s="84">
        <v>0</v>
      </c>
      <c r="M31" s="86">
        <v>0</v>
      </c>
      <c r="N31" s="84">
        <v>0</v>
      </c>
      <c r="O31" s="86">
        <v>0</v>
      </c>
      <c r="P31" s="84">
        <v>9077.67</v>
      </c>
      <c r="Q31" s="86">
        <v>2.8079611667681573E-3</v>
      </c>
    </row>
    <row r="32" spans="1:17" ht="13.5" customHeight="1" x14ac:dyDescent="0.2">
      <c r="A32" s="34">
        <v>30</v>
      </c>
      <c r="B32" s="63" t="s">
        <v>51</v>
      </c>
      <c r="C32" s="63" t="s">
        <v>122</v>
      </c>
      <c r="D32" s="99" t="s">
        <v>96</v>
      </c>
      <c r="E32" s="83">
        <v>3177020.13</v>
      </c>
      <c r="F32" s="84">
        <v>2344312.12</v>
      </c>
      <c r="G32" s="86">
        <v>0.73789652695716479</v>
      </c>
      <c r="H32" s="84">
        <v>829630.21</v>
      </c>
      <c r="I32" s="86">
        <v>0.26113470360667812</v>
      </c>
      <c r="J32" s="84">
        <v>0</v>
      </c>
      <c r="K32" s="86">
        <v>0</v>
      </c>
      <c r="L32" s="84">
        <v>0</v>
      </c>
      <c r="M32" s="86">
        <v>0</v>
      </c>
      <c r="N32" s="84">
        <v>0</v>
      </c>
      <c r="O32" s="86">
        <v>0</v>
      </c>
      <c r="P32" s="84">
        <v>3077.8</v>
      </c>
      <c r="Q32" s="86">
        <v>9.687694361571452E-4</v>
      </c>
    </row>
    <row r="33" spans="1:17" ht="13.5" customHeight="1" x14ac:dyDescent="0.2">
      <c r="A33" s="34">
        <v>31</v>
      </c>
      <c r="B33" s="63" t="s">
        <v>22</v>
      </c>
      <c r="C33" s="63" t="s">
        <v>121</v>
      </c>
      <c r="D33" s="99" t="s">
        <v>97</v>
      </c>
      <c r="E33" s="83">
        <v>2738101.57</v>
      </c>
      <c r="F33" s="84">
        <v>1562223.73</v>
      </c>
      <c r="G33" s="86">
        <v>0.57054995589517155</v>
      </c>
      <c r="H33" s="84">
        <v>1170677.49</v>
      </c>
      <c r="I33" s="86">
        <v>0.42755079023602477</v>
      </c>
      <c r="J33" s="84">
        <v>0</v>
      </c>
      <c r="K33" s="86">
        <v>0</v>
      </c>
      <c r="L33" s="84">
        <v>0</v>
      </c>
      <c r="M33" s="86">
        <v>0</v>
      </c>
      <c r="N33" s="84">
        <v>0</v>
      </c>
      <c r="O33" s="86">
        <v>0</v>
      </c>
      <c r="P33" s="84">
        <v>5200.3500000000004</v>
      </c>
      <c r="Q33" s="86">
        <v>1.8992538688037057E-3</v>
      </c>
    </row>
    <row r="34" spans="1:17" ht="13.5" customHeight="1" x14ac:dyDescent="0.2">
      <c r="A34" s="34">
        <v>32</v>
      </c>
      <c r="B34" s="63" t="s">
        <v>29</v>
      </c>
      <c r="C34" s="63" t="s">
        <v>121</v>
      </c>
      <c r="D34" s="99" t="s">
        <v>98</v>
      </c>
      <c r="E34" s="83">
        <v>2660376.0699999998</v>
      </c>
      <c r="F34" s="84">
        <v>1462790.11</v>
      </c>
      <c r="G34" s="86">
        <v>0.54984335729647438</v>
      </c>
      <c r="H34" s="84">
        <v>1191377.68</v>
      </c>
      <c r="I34" s="86">
        <v>0.44782303277897101</v>
      </c>
      <c r="J34" s="84">
        <v>0</v>
      </c>
      <c r="K34" s="86">
        <v>0</v>
      </c>
      <c r="L34" s="84">
        <v>0</v>
      </c>
      <c r="M34" s="86">
        <v>0</v>
      </c>
      <c r="N34" s="84">
        <v>0</v>
      </c>
      <c r="O34" s="86">
        <v>0</v>
      </c>
      <c r="P34" s="84">
        <v>6208.28</v>
      </c>
      <c r="Q34" s="86">
        <v>2.3336099245547643E-3</v>
      </c>
    </row>
    <row r="35" spans="1:17" ht="13.5" customHeight="1" x14ac:dyDescent="0.2">
      <c r="A35" s="34">
        <v>33</v>
      </c>
      <c r="B35" s="63" t="s">
        <v>50</v>
      </c>
      <c r="C35" s="63" t="s">
        <v>121</v>
      </c>
      <c r="D35" s="99" t="s">
        <v>99</v>
      </c>
      <c r="E35" s="83">
        <v>2423820.31</v>
      </c>
      <c r="F35" s="84">
        <v>1217858.53</v>
      </c>
      <c r="G35" s="86">
        <v>0.50245413200617994</v>
      </c>
      <c r="H35" s="84">
        <v>1204683.19</v>
      </c>
      <c r="I35" s="86">
        <v>0.49701835776761849</v>
      </c>
      <c r="J35" s="84">
        <v>0</v>
      </c>
      <c r="K35" s="86">
        <v>0</v>
      </c>
      <c r="L35" s="84">
        <v>0</v>
      </c>
      <c r="M35" s="86">
        <v>0</v>
      </c>
      <c r="N35" s="84">
        <v>0</v>
      </c>
      <c r="O35" s="86">
        <v>0</v>
      </c>
      <c r="P35" s="84">
        <v>1278.5899999999999</v>
      </c>
      <c r="Q35" s="86">
        <v>5.2751022620154537E-4</v>
      </c>
    </row>
    <row r="36" spans="1:17" ht="13.5" customHeight="1" x14ac:dyDescent="0.2">
      <c r="A36" s="34">
        <v>34</v>
      </c>
      <c r="B36" s="63" t="s">
        <v>52</v>
      </c>
      <c r="C36" s="63" t="s">
        <v>121</v>
      </c>
      <c r="D36" s="99" t="s">
        <v>100</v>
      </c>
      <c r="E36" s="83">
        <v>1931739.55</v>
      </c>
      <c r="F36" s="84">
        <v>0</v>
      </c>
      <c r="G36" s="86">
        <v>0</v>
      </c>
      <c r="H36" s="84">
        <v>1931739.55</v>
      </c>
      <c r="I36" s="86">
        <v>1</v>
      </c>
      <c r="J36" s="84">
        <v>0</v>
      </c>
      <c r="K36" s="86">
        <v>0</v>
      </c>
      <c r="L36" s="84">
        <v>0</v>
      </c>
      <c r="M36" s="86">
        <v>0</v>
      </c>
      <c r="N36" s="84">
        <v>0</v>
      </c>
      <c r="O36" s="86">
        <v>0</v>
      </c>
      <c r="P36" s="84">
        <v>0</v>
      </c>
      <c r="Q36" s="86">
        <v>0</v>
      </c>
    </row>
    <row r="37" spans="1:17" ht="13.5" customHeight="1" x14ac:dyDescent="0.2">
      <c r="A37" s="34">
        <v>35</v>
      </c>
      <c r="B37" s="63" t="s">
        <v>34</v>
      </c>
      <c r="C37" s="63" t="s">
        <v>121</v>
      </c>
      <c r="D37" s="99" t="s">
        <v>101</v>
      </c>
      <c r="E37" s="83">
        <v>1371993.81</v>
      </c>
      <c r="F37" s="84">
        <v>946779.3</v>
      </c>
      <c r="G37" s="86">
        <v>0.69007548948052466</v>
      </c>
      <c r="H37" s="84">
        <v>270196.86</v>
      </c>
      <c r="I37" s="86">
        <v>0.19693737539530151</v>
      </c>
      <c r="J37" s="84">
        <v>0</v>
      </c>
      <c r="K37" s="86">
        <v>0</v>
      </c>
      <c r="L37" s="84">
        <v>154214.64000000001</v>
      </c>
      <c r="M37" s="86">
        <v>0.11240184822699748</v>
      </c>
      <c r="N37" s="84">
        <v>0</v>
      </c>
      <c r="O37" s="86">
        <v>0</v>
      </c>
      <c r="P37" s="84">
        <v>803.01</v>
      </c>
      <c r="Q37" s="86">
        <v>5.8528689717630717E-4</v>
      </c>
    </row>
    <row r="38" spans="1:17" ht="13.5" customHeight="1" x14ac:dyDescent="0.2">
      <c r="A38" s="34">
        <v>36</v>
      </c>
      <c r="B38" s="63" t="s">
        <v>48</v>
      </c>
      <c r="C38" s="63" t="s">
        <v>121</v>
      </c>
      <c r="D38" s="99" t="s">
        <v>102</v>
      </c>
      <c r="E38" s="83">
        <v>1047281.75</v>
      </c>
      <c r="F38" s="84">
        <v>479590.65</v>
      </c>
      <c r="G38" s="86">
        <v>0.45793851559047988</v>
      </c>
      <c r="H38" s="84">
        <v>565178.16</v>
      </c>
      <c r="I38" s="86">
        <v>0.53966199640163692</v>
      </c>
      <c r="J38" s="84">
        <v>0</v>
      </c>
      <c r="K38" s="86">
        <v>0</v>
      </c>
      <c r="L38" s="84">
        <v>0</v>
      </c>
      <c r="M38" s="86">
        <v>0</v>
      </c>
      <c r="N38" s="84">
        <v>0</v>
      </c>
      <c r="O38" s="86">
        <v>0</v>
      </c>
      <c r="P38" s="84">
        <v>2512.94</v>
      </c>
      <c r="Q38" s="86">
        <v>2.3994880078832656E-3</v>
      </c>
    </row>
    <row r="39" spans="1:17" ht="13.5" customHeight="1" x14ac:dyDescent="0.2">
      <c r="A39" s="34">
        <v>37</v>
      </c>
      <c r="B39" s="63" t="s">
        <v>46</v>
      </c>
      <c r="C39" s="63" t="s">
        <v>121</v>
      </c>
      <c r="D39" s="99" t="s">
        <v>103</v>
      </c>
      <c r="E39" s="83">
        <v>840063.21</v>
      </c>
      <c r="F39" s="84">
        <v>456591.05</v>
      </c>
      <c r="G39" s="86">
        <v>0.54351987393900991</v>
      </c>
      <c r="H39" s="84">
        <v>382124.75</v>
      </c>
      <c r="I39" s="86">
        <v>0.45487618723357737</v>
      </c>
      <c r="J39" s="84">
        <v>0</v>
      </c>
      <c r="K39" s="86">
        <v>0</v>
      </c>
      <c r="L39" s="84">
        <v>0</v>
      </c>
      <c r="M39" s="86">
        <v>0</v>
      </c>
      <c r="N39" s="84">
        <v>0</v>
      </c>
      <c r="O39" s="86">
        <v>0</v>
      </c>
      <c r="P39" s="84">
        <v>1347.41</v>
      </c>
      <c r="Q39" s="86">
        <v>1.6039388274127612E-3</v>
      </c>
    </row>
    <row r="40" spans="1:17" ht="13.5" customHeight="1" x14ac:dyDescent="0.2">
      <c r="A40" s="34">
        <v>38</v>
      </c>
      <c r="B40" s="63" t="s">
        <v>31</v>
      </c>
      <c r="C40" s="63" t="s">
        <v>122</v>
      </c>
      <c r="D40" s="99" t="s">
        <v>104</v>
      </c>
      <c r="E40" s="83">
        <v>836587.63</v>
      </c>
      <c r="F40" s="84">
        <v>482218.36</v>
      </c>
      <c r="G40" s="86">
        <v>0.57641105690267014</v>
      </c>
      <c r="H40" s="84">
        <v>352712.58</v>
      </c>
      <c r="I40" s="86">
        <v>0.42160864845682694</v>
      </c>
      <c r="J40" s="84">
        <v>0</v>
      </c>
      <c r="K40" s="86">
        <v>0</v>
      </c>
      <c r="L40" s="84">
        <v>0</v>
      </c>
      <c r="M40" s="86">
        <v>0</v>
      </c>
      <c r="N40" s="84">
        <v>0</v>
      </c>
      <c r="O40" s="86">
        <v>0</v>
      </c>
      <c r="P40" s="84">
        <v>1656.69</v>
      </c>
      <c r="Q40" s="86">
        <v>1.9802946405028726E-3</v>
      </c>
    </row>
    <row r="41" spans="1:17" ht="13.5" customHeight="1" x14ac:dyDescent="0.2">
      <c r="A41" s="34">
        <v>39</v>
      </c>
      <c r="B41" s="63" t="s">
        <v>35</v>
      </c>
      <c r="C41" s="63" t="s">
        <v>121</v>
      </c>
      <c r="D41" s="99" t="s">
        <v>105</v>
      </c>
      <c r="E41" s="83">
        <v>810232.47</v>
      </c>
      <c r="F41" s="84">
        <v>679221.17</v>
      </c>
      <c r="G41" s="86">
        <v>0.83830406105546484</v>
      </c>
      <c r="H41" s="84">
        <v>129457.66</v>
      </c>
      <c r="I41" s="86">
        <v>0.15977841519977595</v>
      </c>
      <c r="J41" s="84">
        <v>0</v>
      </c>
      <c r="K41" s="86">
        <v>0</v>
      </c>
      <c r="L41" s="84">
        <v>0</v>
      </c>
      <c r="M41" s="86">
        <v>0</v>
      </c>
      <c r="N41" s="84">
        <v>0</v>
      </c>
      <c r="O41" s="86">
        <v>0</v>
      </c>
      <c r="P41" s="84">
        <v>1553.64</v>
      </c>
      <c r="Q41" s="86">
        <v>1.9175237447593284E-3</v>
      </c>
    </row>
    <row r="42" spans="1:17" ht="13.5" customHeight="1" x14ac:dyDescent="0.2">
      <c r="A42" s="34">
        <v>40</v>
      </c>
      <c r="B42" s="63" t="s">
        <v>32</v>
      </c>
      <c r="C42" s="63" t="s">
        <v>122</v>
      </c>
      <c r="D42" s="99" t="s">
        <v>106</v>
      </c>
      <c r="E42" s="83">
        <v>649644.89</v>
      </c>
      <c r="F42" s="84">
        <v>321294.43</v>
      </c>
      <c r="G42" s="86">
        <v>0.49456931770832524</v>
      </c>
      <c r="H42" s="84">
        <v>326034.59000000003</v>
      </c>
      <c r="I42" s="86">
        <v>0.5018658578227253</v>
      </c>
      <c r="J42" s="84">
        <v>0</v>
      </c>
      <c r="K42" s="86">
        <v>0</v>
      </c>
      <c r="L42" s="84">
        <v>0</v>
      </c>
      <c r="M42" s="86">
        <v>0</v>
      </c>
      <c r="N42" s="84">
        <v>0</v>
      </c>
      <c r="O42" s="86">
        <v>0</v>
      </c>
      <c r="P42" s="84">
        <v>2315.87</v>
      </c>
      <c r="Q42" s="86">
        <v>3.5648244689494898E-3</v>
      </c>
    </row>
    <row r="43" spans="1:17" ht="13.5" customHeight="1" x14ac:dyDescent="0.2">
      <c r="A43" s="34">
        <v>41</v>
      </c>
      <c r="B43" s="63" t="s">
        <v>33</v>
      </c>
      <c r="C43" s="63" t="s">
        <v>121</v>
      </c>
      <c r="D43" s="99" t="s">
        <v>107</v>
      </c>
      <c r="E43" s="83">
        <v>597110.22</v>
      </c>
      <c r="F43" s="84">
        <v>343688.8</v>
      </c>
      <c r="G43" s="86">
        <v>0.5755868656878792</v>
      </c>
      <c r="H43" s="84">
        <v>252307.62</v>
      </c>
      <c r="I43" s="86">
        <v>0.42254781705126404</v>
      </c>
      <c r="J43" s="84">
        <v>0</v>
      </c>
      <c r="K43" s="86">
        <v>0</v>
      </c>
      <c r="L43" s="84">
        <v>0</v>
      </c>
      <c r="M43" s="86">
        <v>0</v>
      </c>
      <c r="N43" s="84">
        <v>0</v>
      </c>
      <c r="O43" s="86">
        <v>0</v>
      </c>
      <c r="P43" s="84">
        <v>1113.8</v>
      </c>
      <c r="Q43" s="86">
        <v>1.865317260856798E-3</v>
      </c>
    </row>
    <row r="44" spans="1:17" ht="13.5" customHeight="1" x14ac:dyDescent="0.2">
      <c r="A44" s="34">
        <v>42</v>
      </c>
      <c r="B44" s="63" t="s">
        <v>63</v>
      </c>
      <c r="C44" s="63" t="s">
        <v>121</v>
      </c>
      <c r="D44" s="108" t="s">
        <v>108</v>
      </c>
      <c r="E44" s="83">
        <v>573428.92000000004</v>
      </c>
      <c r="F44" s="84">
        <v>208233.66</v>
      </c>
      <c r="G44" s="86">
        <v>0.36313770153064479</v>
      </c>
      <c r="H44" s="84">
        <v>364885.64</v>
      </c>
      <c r="I44" s="86">
        <v>0.63632235360574418</v>
      </c>
      <c r="J44" s="84">
        <v>0</v>
      </c>
      <c r="K44" s="86">
        <v>0</v>
      </c>
      <c r="L44" s="84">
        <v>0</v>
      </c>
      <c r="M44" s="86">
        <v>0</v>
      </c>
      <c r="N44" s="84">
        <v>0</v>
      </c>
      <c r="O44" s="86">
        <v>0</v>
      </c>
      <c r="P44" s="84">
        <v>309.62</v>
      </c>
      <c r="Q44" s="86">
        <v>5.3994486361099467E-4</v>
      </c>
    </row>
    <row r="45" spans="1:17" ht="13.5" customHeight="1" x14ac:dyDescent="0.2">
      <c r="A45" s="34">
        <v>43</v>
      </c>
      <c r="B45" s="63" t="s">
        <v>49</v>
      </c>
      <c r="C45" s="63" t="s">
        <v>121</v>
      </c>
      <c r="D45" s="99" t="s">
        <v>109</v>
      </c>
      <c r="E45" s="83">
        <v>474598.11</v>
      </c>
      <c r="F45" s="84">
        <v>314956.26</v>
      </c>
      <c r="G45" s="86">
        <v>0.66362729510237628</v>
      </c>
      <c r="H45" s="84">
        <v>158993.4</v>
      </c>
      <c r="I45" s="86">
        <v>0.33500639098625995</v>
      </c>
      <c r="J45" s="84">
        <v>0</v>
      </c>
      <c r="K45" s="86">
        <v>0</v>
      </c>
      <c r="L45" s="84">
        <v>0</v>
      </c>
      <c r="M45" s="86">
        <v>0</v>
      </c>
      <c r="N45" s="84">
        <v>0</v>
      </c>
      <c r="O45" s="86">
        <v>0</v>
      </c>
      <c r="P45" s="84">
        <v>648.45000000000005</v>
      </c>
      <c r="Q45" s="86">
        <v>1.3663139113638696E-3</v>
      </c>
    </row>
    <row r="46" spans="1:17" ht="13.5" customHeight="1" x14ac:dyDescent="0.2">
      <c r="A46" s="34">
        <v>44</v>
      </c>
      <c r="B46" s="63" t="s">
        <v>36</v>
      </c>
      <c r="C46" s="63" t="s">
        <v>121</v>
      </c>
      <c r="D46" s="99" t="s">
        <v>84</v>
      </c>
      <c r="E46" s="83">
        <v>437408.47</v>
      </c>
      <c r="F46" s="84">
        <v>168803.04</v>
      </c>
      <c r="G46" s="86">
        <v>0.38591625809166435</v>
      </c>
      <c r="H46" s="84">
        <v>266030.28999999998</v>
      </c>
      <c r="I46" s="86">
        <v>0.6081964759392976</v>
      </c>
      <c r="J46" s="84">
        <v>0</v>
      </c>
      <c r="K46" s="86">
        <v>0</v>
      </c>
      <c r="L46" s="84">
        <v>0</v>
      </c>
      <c r="M46" s="86">
        <v>0</v>
      </c>
      <c r="N46" s="84">
        <v>0</v>
      </c>
      <c r="O46" s="86">
        <v>0</v>
      </c>
      <c r="P46" s="84">
        <v>2575.14</v>
      </c>
      <c r="Q46" s="86">
        <v>5.8872659690380486E-3</v>
      </c>
    </row>
    <row r="47" spans="1:17" ht="13.5" customHeight="1" x14ac:dyDescent="0.2">
      <c r="A47" s="34">
        <v>45</v>
      </c>
      <c r="B47" s="63" t="s">
        <v>30</v>
      </c>
      <c r="C47" s="106" t="s">
        <v>123</v>
      </c>
      <c r="D47" s="99" t="s">
        <v>110</v>
      </c>
      <c r="E47" s="83">
        <v>434947.75</v>
      </c>
      <c r="F47" s="84">
        <v>228720.79</v>
      </c>
      <c r="G47" s="86">
        <v>0.52585808295364211</v>
      </c>
      <c r="H47" s="84">
        <v>204668.35</v>
      </c>
      <c r="I47" s="86">
        <v>0.47055847512718485</v>
      </c>
      <c r="J47" s="84">
        <v>0</v>
      </c>
      <c r="K47" s="86">
        <v>0</v>
      </c>
      <c r="L47" s="84">
        <v>0</v>
      </c>
      <c r="M47" s="86">
        <v>0</v>
      </c>
      <c r="N47" s="84">
        <v>0</v>
      </c>
      <c r="O47" s="86">
        <v>0</v>
      </c>
      <c r="P47" s="84">
        <v>1558.61</v>
      </c>
      <c r="Q47" s="86">
        <v>3.5834419191730499E-3</v>
      </c>
    </row>
    <row r="48" spans="1:17" ht="13.5" customHeight="1" x14ac:dyDescent="0.2">
      <c r="A48" s="34">
        <v>46</v>
      </c>
      <c r="B48" s="63" t="s">
        <v>37</v>
      </c>
      <c r="C48" s="106" t="s">
        <v>121</v>
      </c>
      <c r="D48" s="99" t="s">
        <v>111</v>
      </c>
      <c r="E48" s="83">
        <v>225003.37</v>
      </c>
      <c r="F48" s="84">
        <v>111994.52</v>
      </c>
      <c r="G48" s="86">
        <v>0.49774596709373736</v>
      </c>
      <c r="H48" s="84">
        <v>111425.35</v>
      </c>
      <c r="I48" s="86">
        <v>0.49521636053717777</v>
      </c>
      <c r="J48" s="84">
        <v>0</v>
      </c>
      <c r="K48" s="86">
        <v>0</v>
      </c>
      <c r="L48" s="84">
        <v>0</v>
      </c>
      <c r="M48" s="86">
        <v>0</v>
      </c>
      <c r="N48" s="84">
        <v>0</v>
      </c>
      <c r="O48" s="86">
        <v>0</v>
      </c>
      <c r="P48" s="84">
        <v>1583.5</v>
      </c>
      <c r="Q48" s="86">
        <v>7.0376723690849605E-3</v>
      </c>
    </row>
    <row r="49" spans="1:17" ht="13.5" customHeight="1" x14ac:dyDescent="0.2">
      <c r="A49" s="34">
        <v>47</v>
      </c>
      <c r="B49" s="63" t="s">
        <v>41</v>
      </c>
      <c r="C49" s="63" t="s">
        <v>121</v>
      </c>
      <c r="D49" s="99" t="s">
        <v>112</v>
      </c>
      <c r="E49" s="83">
        <v>214647.09</v>
      </c>
      <c r="F49" s="84">
        <v>102934.37</v>
      </c>
      <c r="G49" s="86">
        <v>0.47955166780970565</v>
      </c>
      <c r="H49" s="84">
        <v>111240.2</v>
      </c>
      <c r="I49" s="86">
        <v>0.51824695130970566</v>
      </c>
      <c r="J49" s="84">
        <v>0</v>
      </c>
      <c r="K49" s="86">
        <v>0</v>
      </c>
      <c r="L49" s="84">
        <v>0</v>
      </c>
      <c r="M49" s="86">
        <v>0</v>
      </c>
      <c r="N49" s="84">
        <v>0</v>
      </c>
      <c r="O49" s="86">
        <v>0</v>
      </c>
      <c r="P49" s="84">
        <v>472.52</v>
      </c>
      <c r="Q49" s="86">
        <v>2.2013808805886911E-3</v>
      </c>
    </row>
    <row r="50" spans="1:17" ht="13.5" customHeight="1" x14ac:dyDescent="0.2">
      <c r="A50" s="34">
        <v>48</v>
      </c>
      <c r="B50" s="63" t="s">
        <v>38</v>
      </c>
      <c r="C50" s="63" t="s">
        <v>121</v>
      </c>
      <c r="D50" s="99" t="s">
        <v>113</v>
      </c>
      <c r="E50" s="83">
        <v>186660.89</v>
      </c>
      <c r="F50" s="84">
        <v>54033.57</v>
      </c>
      <c r="G50" s="86">
        <v>0.2894745117737304</v>
      </c>
      <c r="H50" s="84">
        <v>132474.87</v>
      </c>
      <c r="I50" s="86">
        <v>0.70970876652307824</v>
      </c>
      <c r="J50" s="84">
        <v>0</v>
      </c>
      <c r="K50" s="86">
        <v>0</v>
      </c>
      <c r="L50" s="84">
        <v>0</v>
      </c>
      <c r="M50" s="86">
        <v>0</v>
      </c>
      <c r="N50" s="84">
        <v>0</v>
      </c>
      <c r="O50" s="86">
        <v>0</v>
      </c>
      <c r="P50" s="84">
        <v>152.44999999999999</v>
      </c>
      <c r="Q50" s="86">
        <v>8.1672170319127904E-4</v>
      </c>
    </row>
    <row r="51" spans="1:17" ht="13.5" customHeight="1" x14ac:dyDescent="0.2">
      <c r="A51" s="34">
        <v>49</v>
      </c>
      <c r="B51" s="63" t="s">
        <v>45</v>
      </c>
      <c r="C51" s="63" t="s">
        <v>121</v>
      </c>
      <c r="D51" s="99" t="s">
        <v>114</v>
      </c>
      <c r="E51" s="83">
        <v>164076.85999999999</v>
      </c>
      <c r="F51" s="84">
        <v>119403.31</v>
      </c>
      <c r="G51" s="86">
        <v>0.72772790751846428</v>
      </c>
      <c r="H51" s="84">
        <v>44470.78</v>
      </c>
      <c r="I51" s="86">
        <v>0.27103626922163188</v>
      </c>
      <c r="J51" s="84">
        <v>0</v>
      </c>
      <c r="K51" s="86">
        <v>0</v>
      </c>
      <c r="L51" s="84">
        <v>0</v>
      </c>
      <c r="M51" s="86">
        <v>0</v>
      </c>
      <c r="N51" s="84">
        <v>0</v>
      </c>
      <c r="O51" s="86">
        <v>0</v>
      </c>
      <c r="P51" s="84">
        <v>202.77</v>
      </c>
      <c r="Q51" s="86">
        <v>1.2358232599039257E-3</v>
      </c>
    </row>
    <row r="52" spans="1:17" ht="13.5" customHeight="1" x14ac:dyDescent="0.2">
      <c r="A52" s="34">
        <v>50</v>
      </c>
      <c r="B52" s="63" t="s">
        <v>28</v>
      </c>
      <c r="C52" s="63" t="s">
        <v>121</v>
      </c>
      <c r="D52" s="99" t="s">
        <v>115</v>
      </c>
      <c r="E52" s="83">
        <v>100823.52</v>
      </c>
      <c r="F52" s="84">
        <v>0</v>
      </c>
      <c r="G52" s="86">
        <v>0</v>
      </c>
      <c r="H52" s="84">
        <v>100823.52</v>
      </c>
      <c r="I52" s="86">
        <v>1</v>
      </c>
      <c r="J52" s="84">
        <v>0</v>
      </c>
      <c r="K52" s="86">
        <v>0</v>
      </c>
      <c r="L52" s="84">
        <v>0</v>
      </c>
      <c r="M52" s="86">
        <v>0</v>
      </c>
      <c r="N52" s="84">
        <v>0</v>
      </c>
      <c r="O52" s="86">
        <v>0</v>
      </c>
      <c r="P52" s="84">
        <v>0</v>
      </c>
      <c r="Q52" s="86">
        <v>0</v>
      </c>
    </row>
    <row r="53" spans="1:17" ht="13.5" customHeight="1" x14ac:dyDescent="0.2">
      <c r="A53" s="34">
        <v>51</v>
      </c>
      <c r="B53" s="63" t="s">
        <v>39</v>
      </c>
      <c r="C53" s="106" t="s">
        <v>122</v>
      </c>
      <c r="D53" s="99" t="s">
        <v>79</v>
      </c>
      <c r="E53" s="83">
        <v>66533.240000000005</v>
      </c>
      <c r="F53" s="84">
        <v>26936.82</v>
      </c>
      <c r="G53" s="86">
        <v>0.40486259199161195</v>
      </c>
      <c r="H53" s="84">
        <v>39470.85</v>
      </c>
      <c r="I53" s="86">
        <v>0.59325008071153595</v>
      </c>
      <c r="J53" s="84">
        <v>0</v>
      </c>
      <c r="K53" s="86">
        <v>0</v>
      </c>
      <c r="L53" s="84">
        <v>0</v>
      </c>
      <c r="M53" s="86">
        <v>0</v>
      </c>
      <c r="N53" s="84">
        <v>0</v>
      </c>
      <c r="O53" s="86">
        <v>0</v>
      </c>
      <c r="P53" s="84">
        <v>125.57</v>
      </c>
      <c r="Q53" s="86">
        <v>1.8873272968519192E-3</v>
      </c>
    </row>
    <row r="54" spans="1:17" ht="13.5" customHeight="1" x14ac:dyDescent="0.2">
      <c r="A54" s="34">
        <v>52</v>
      </c>
      <c r="B54" s="63" t="s">
        <v>44</v>
      </c>
      <c r="C54" s="63" t="s">
        <v>121</v>
      </c>
      <c r="D54" s="99" t="s">
        <v>116</v>
      </c>
      <c r="E54" s="83">
        <v>56024.37</v>
      </c>
      <c r="F54" s="84">
        <v>0</v>
      </c>
      <c r="G54" s="86">
        <v>0</v>
      </c>
      <c r="H54" s="84">
        <v>56019.61</v>
      </c>
      <c r="I54" s="86">
        <v>0.99991503697408823</v>
      </c>
      <c r="J54" s="84">
        <v>0</v>
      </c>
      <c r="K54" s="86">
        <v>0</v>
      </c>
      <c r="L54" s="84">
        <v>0</v>
      </c>
      <c r="M54" s="86">
        <v>0</v>
      </c>
      <c r="N54" s="84">
        <v>0</v>
      </c>
      <c r="O54" s="86">
        <v>0</v>
      </c>
      <c r="P54" s="84">
        <v>4.76</v>
      </c>
      <c r="Q54" s="86">
        <v>8.4963025911759466E-5</v>
      </c>
    </row>
    <row r="55" spans="1:17" ht="13.5" customHeight="1" x14ac:dyDescent="0.2">
      <c r="A55" s="34">
        <v>53</v>
      </c>
      <c r="B55" s="63" t="s">
        <v>40</v>
      </c>
      <c r="C55" s="63" t="s">
        <v>122</v>
      </c>
      <c r="D55" s="99" t="s">
        <v>117</v>
      </c>
      <c r="E55" s="83">
        <v>39867.46</v>
      </c>
      <c r="F55" s="84">
        <v>11661.43</v>
      </c>
      <c r="G55" s="86">
        <v>0.29250496520219749</v>
      </c>
      <c r="H55" s="84">
        <v>28145.31</v>
      </c>
      <c r="I55" s="86">
        <v>0.7059719881828439</v>
      </c>
      <c r="J55" s="84">
        <v>0</v>
      </c>
      <c r="K55" s="86">
        <v>0</v>
      </c>
      <c r="L55" s="84">
        <v>0</v>
      </c>
      <c r="M55" s="86">
        <v>0</v>
      </c>
      <c r="N55" s="84">
        <v>0</v>
      </c>
      <c r="O55" s="86">
        <v>0</v>
      </c>
      <c r="P55" s="84">
        <v>60.72</v>
      </c>
      <c r="Q55" s="86">
        <v>1.5230466149586655E-3</v>
      </c>
    </row>
    <row r="56" spans="1:17" ht="13.5" customHeight="1" x14ac:dyDescent="0.2">
      <c r="A56" s="34">
        <v>54</v>
      </c>
      <c r="B56" s="63" t="s">
        <v>43</v>
      </c>
      <c r="C56" s="63" t="s">
        <v>123</v>
      </c>
      <c r="D56" s="99" t="s">
        <v>118</v>
      </c>
      <c r="E56" s="83">
        <v>1614.72</v>
      </c>
      <c r="F56" s="84">
        <v>0</v>
      </c>
      <c r="G56" s="86">
        <v>0</v>
      </c>
      <c r="H56" s="84">
        <v>1614.72</v>
      </c>
      <c r="I56" s="86">
        <v>1</v>
      </c>
      <c r="J56" s="84">
        <v>0</v>
      </c>
      <c r="K56" s="86">
        <v>0</v>
      </c>
      <c r="L56" s="84">
        <v>0</v>
      </c>
      <c r="M56" s="86">
        <v>0</v>
      </c>
      <c r="N56" s="84">
        <v>0</v>
      </c>
      <c r="O56" s="86">
        <v>0</v>
      </c>
      <c r="P56" s="84">
        <v>0</v>
      </c>
      <c r="Q56" s="86">
        <v>0</v>
      </c>
    </row>
    <row r="57" spans="1:17" ht="15.75" customHeight="1" x14ac:dyDescent="0.2">
      <c r="A57" s="34">
        <v>55</v>
      </c>
      <c r="B57" s="63" t="s">
        <v>42</v>
      </c>
      <c r="C57" s="63" t="s">
        <v>121</v>
      </c>
      <c r="D57" s="99" t="s">
        <v>119</v>
      </c>
      <c r="E57" s="83">
        <v>0</v>
      </c>
      <c r="F57" s="84">
        <v>0</v>
      </c>
      <c r="G57" s="87">
        <v>0</v>
      </c>
      <c r="H57" s="84">
        <v>0</v>
      </c>
      <c r="I57" s="87">
        <v>0</v>
      </c>
      <c r="J57" s="84">
        <v>0</v>
      </c>
      <c r="K57" s="87">
        <v>0</v>
      </c>
      <c r="L57" s="84">
        <v>0</v>
      </c>
      <c r="M57" s="87">
        <v>0</v>
      </c>
      <c r="N57" s="84">
        <v>0</v>
      </c>
      <c r="O57" s="87">
        <v>0</v>
      </c>
      <c r="P57" s="84">
        <v>0</v>
      </c>
      <c r="Q57" s="87">
        <v>0</v>
      </c>
    </row>
    <row r="58" spans="1:17" ht="15.75" thickBot="1" x14ac:dyDescent="0.25">
      <c r="A58" s="35"/>
      <c r="B58" s="116" t="s">
        <v>120</v>
      </c>
      <c r="C58" s="116"/>
      <c r="D58" s="116"/>
      <c r="E58" s="49">
        <f>SUM(E3:E57)</f>
        <v>2180309187.5599999</v>
      </c>
      <c r="F58" s="85">
        <f>SUM(F3:F57)</f>
        <v>1569092002.7299993</v>
      </c>
      <c r="G58" s="88">
        <f>F58/$E$58</f>
        <v>0.71966490426340946</v>
      </c>
      <c r="H58" s="89">
        <f>SUM(H3:H57)</f>
        <v>522996610.35000008</v>
      </c>
      <c r="I58" s="88">
        <f>H58/$E$58</f>
        <v>0.23987268105552012</v>
      </c>
      <c r="J58" s="89">
        <f>SUM(J3:J57)</f>
        <v>32159834.789999999</v>
      </c>
      <c r="K58" s="88">
        <f>J58/$E$58</f>
        <v>1.4750125795686027E-2</v>
      </c>
      <c r="L58" s="89">
        <f>SUM(L3:L57)</f>
        <v>11459689.9</v>
      </c>
      <c r="M58" s="88">
        <f>L58/$E$58</f>
        <v>5.2559930331828875E-3</v>
      </c>
      <c r="N58" s="89">
        <f>SUM(N3:N57)</f>
        <v>6725002.4400000004</v>
      </c>
      <c r="O58" s="88">
        <f>N58/$E$58</f>
        <v>3.0844260430448397E-3</v>
      </c>
      <c r="P58" s="89">
        <f>SUM(P3:P57)</f>
        <v>37876047.349999994</v>
      </c>
      <c r="Q58" s="88">
        <f>P58/$E$58</f>
        <v>1.7371869809156452E-2</v>
      </c>
    </row>
  </sheetData>
  <mergeCells count="1">
    <mergeCell ref="B58:D58"/>
  </mergeCells>
  <phoneticPr fontId="8" type="noConversion"/>
  <conditionalFormatting sqref="D2">
    <cfRule type="cellIs" dxfId="1" priority="2" stopIfTrue="1" operator="lessThan">
      <formula>0</formula>
    </cfRule>
  </conditionalFormatting>
  <conditionalFormatting sqref="E2:Q2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J91"/>
  <sheetViews>
    <sheetView topLeftCell="D1" zoomScaleNormal="100" workbookViewId="0">
      <selection activeCell="D59" sqref="D59"/>
    </sheetView>
  </sheetViews>
  <sheetFormatPr defaultRowHeight="14.25" x14ac:dyDescent="0.2"/>
  <cols>
    <col min="1" max="1" width="6" style="12" customWidth="1"/>
    <col min="2" max="2" width="11.85546875" style="12" customWidth="1"/>
    <col min="3" max="3" width="14.42578125" style="12" bestFit="1" customWidth="1"/>
    <col min="4" max="4" width="104.28515625" style="12" bestFit="1" customWidth="1"/>
    <col min="5" max="5" width="14.140625" style="13" customWidth="1"/>
    <col min="6" max="6" width="9.85546875" style="13" bestFit="1" customWidth="1"/>
    <col min="7" max="7" width="10.5703125" style="14" customWidth="1"/>
    <col min="8" max="8" width="10.42578125" style="14" bestFit="1" customWidth="1"/>
    <col min="9" max="9" width="11" style="14" customWidth="1"/>
    <col min="10" max="10" width="12.7109375" style="14" customWidth="1"/>
    <col min="11" max="16384" width="9.140625" style="12"/>
  </cols>
  <sheetData>
    <row r="1" spans="1:10" s="3" customFormat="1" ht="18.75" thickBot="1" x14ac:dyDescent="0.25">
      <c r="A1" s="45" t="s">
        <v>171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s="6" customFormat="1" ht="15.75" customHeight="1" thickBot="1" x14ac:dyDescent="0.25">
      <c r="A2" s="117" t="s">
        <v>160</v>
      </c>
      <c r="B2" s="124" t="s">
        <v>127</v>
      </c>
      <c r="C2" s="117" t="s">
        <v>128</v>
      </c>
      <c r="D2" s="117" t="s">
        <v>129</v>
      </c>
      <c r="E2" s="122" t="s">
        <v>172</v>
      </c>
      <c r="F2" s="119" t="s">
        <v>173</v>
      </c>
      <c r="G2" s="120"/>
      <c r="H2" s="120"/>
      <c r="I2" s="120"/>
      <c r="J2" s="121"/>
    </row>
    <row r="3" spans="1:10" s="8" customFormat="1" ht="15.75" thickBot="1" x14ac:dyDescent="0.25">
      <c r="A3" s="118"/>
      <c r="B3" s="125"/>
      <c r="C3" s="118"/>
      <c r="D3" s="118"/>
      <c r="E3" s="123"/>
      <c r="F3" s="38" t="s">
        <v>174</v>
      </c>
      <c r="G3" s="97" t="s">
        <v>177</v>
      </c>
      <c r="H3" s="39" t="s">
        <v>175</v>
      </c>
      <c r="I3" s="46" t="s">
        <v>176</v>
      </c>
      <c r="J3" s="98" t="s">
        <v>178</v>
      </c>
    </row>
    <row r="4" spans="1:10" s="6" customFormat="1" collapsed="1" x14ac:dyDescent="0.2">
      <c r="A4" s="52">
        <v>1</v>
      </c>
      <c r="B4" s="50" t="s">
        <v>43</v>
      </c>
      <c r="C4" s="110" t="s">
        <v>123</v>
      </c>
      <c r="D4" s="99" t="s">
        <v>118</v>
      </c>
      <c r="E4" s="60">
        <v>38187</v>
      </c>
      <c r="F4" s="56">
        <v>-3.3258234095053796E-3</v>
      </c>
      <c r="G4" s="57">
        <v>-3.3258234095053796E-3</v>
      </c>
      <c r="H4" s="57">
        <v>-1.0333439863641103E-2</v>
      </c>
      <c r="I4" s="57">
        <v>-1.9731982694945582E-2</v>
      </c>
      <c r="J4" s="64">
        <v>-3.8202712496117508E-2</v>
      </c>
    </row>
    <row r="5" spans="1:10" s="6" customFormat="1" x14ac:dyDescent="0.2">
      <c r="A5" s="53">
        <v>2</v>
      </c>
      <c r="B5" s="51" t="s">
        <v>61</v>
      </c>
      <c r="C5" s="110" t="s">
        <v>121</v>
      </c>
      <c r="D5" s="99" t="s">
        <v>67</v>
      </c>
      <c r="E5" s="61">
        <v>38188</v>
      </c>
      <c r="F5" s="58">
        <v>2.0212732446423187E-2</v>
      </c>
      <c r="G5" s="59">
        <v>2.0212732446423187E-2</v>
      </c>
      <c r="H5" s="59">
        <v>4.092477127123928E-2</v>
      </c>
      <c r="I5" s="59">
        <v>5.9760260898967132E-2</v>
      </c>
      <c r="J5" s="65" t="s">
        <v>124</v>
      </c>
    </row>
    <row r="6" spans="1:10" s="6" customFormat="1" x14ac:dyDescent="0.2">
      <c r="A6" s="53">
        <v>3</v>
      </c>
      <c r="B6" s="51" t="s">
        <v>19</v>
      </c>
      <c r="C6" s="110" t="s">
        <v>121</v>
      </c>
      <c r="D6" s="99" t="s">
        <v>92</v>
      </c>
      <c r="E6" s="61">
        <v>38195</v>
      </c>
      <c r="F6" s="58">
        <v>4.5871559633028358E-3</v>
      </c>
      <c r="G6" s="59">
        <v>4.5871559633028358E-3</v>
      </c>
      <c r="H6" s="59">
        <v>2.7927716498474586E-2</v>
      </c>
      <c r="I6" s="59">
        <v>4.8097631012203879E-2</v>
      </c>
      <c r="J6" s="65">
        <v>8.4829721362229105E-2</v>
      </c>
    </row>
    <row r="7" spans="1:10" s="6" customFormat="1" x14ac:dyDescent="0.2">
      <c r="A7" s="53">
        <v>4</v>
      </c>
      <c r="B7" s="51" t="s">
        <v>49</v>
      </c>
      <c r="C7" s="110" t="s">
        <v>121</v>
      </c>
      <c r="D7" s="99" t="s">
        <v>109</v>
      </c>
      <c r="E7" s="61">
        <v>38275</v>
      </c>
      <c r="F7" s="58">
        <v>-4.6965133493287459E-3</v>
      </c>
      <c r="G7" s="59">
        <v>-4.6965133493287459E-3</v>
      </c>
      <c r="H7" s="59">
        <v>-1.0806697108067032E-2</v>
      </c>
      <c r="I7" s="59">
        <v>4.4822256568779473E-3</v>
      </c>
      <c r="J7" s="65">
        <v>-1.0304568527918723E-2</v>
      </c>
    </row>
    <row r="8" spans="1:10" s="6" customFormat="1" x14ac:dyDescent="0.2">
      <c r="A8" s="53">
        <v>5</v>
      </c>
      <c r="B8" s="51" t="s">
        <v>11</v>
      </c>
      <c r="C8" s="110" t="s">
        <v>121</v>
      </c>
      <c r="D8" s="99" t="s">
        <v>73</v>
      </c>
      <c r="E8" s="61">
        <v>38281</v>
      </c>
      <c r="F8" s="58">
        <v>-6.5075921908894774E-3</v>
      </c>
      <c r="G8" s="59">
        <v>-6.5075921908894774E-3</v>
      </c>
      <c r="H8" s="59">
        <v>-2.1786492374726851E-3</v>
      </c>
      <c r="I8" s="59">
        <v>1.5521064301552201E-2</v>
      </c>
      <c r="J8" s="109" t="s">
        <v>124</v>
      </c>
    </row>
    <row r="9" spans="1:10" s="6" customFormat="1" x14ac:dyDescent="0.2">
      <c r="A9" s="53">
        <v>6</v>
      </c>
      <c r="B9" s="51" t="s">
        <v>29</v>
      </c>
      <c r="C9" s="110" t="s">
        <v>121</v>
      </c>
      <c r="D9" s="99" t="s">
        <v>98</v>
      </c>
      <c r="E9" s="61">
        <v>38286</v>
      </c>
      <c r="F9" s="58">
        <v>4.3891733723482318E-3</v>
      </c>
      <c r="G9" s="59">
        <v>4.3891733723482318E-3</v>
      </c>
      <c r="H9" s="59">
        <v>7.4353079293645319E-3</v>
      </c>
      <c r="I9" s="59">
        <v>1.4382111018076182E-2</v>
      </c>
      <c r="J9" s="65">
        <v>1.4332151300236351E-2</v>
      </c>
    </row>
    <row r="10" spans="1:10" s="6" customFormat="1" x14ac:dyDescent="0.2">
      <c r="A10" s="53">
        <v>7</v>
      </c>
      <c r="B10" s="51" t="s">
        <v>48</v>
      </c>
      <c r="C10" s="110" t="s">
        <v>121</v>
      </c>
      <c r="D10" s="99" t="s">
        <v>102</v>
      </c>
      <c r="E10" s="61">
        <v>38286</v>
      </c>
      <c r="F10" s="58">
        <v>-9.4786729857820884E-4</v>
      </c>
      <c r="G10" s="59">
        <v>-9.4786729857820884E-4</v>
      </c>
      <c r="H10" s="59">
        <v>3.5705784337063395E-3</v>
      </c>
      <c r="I10" s="59">
        <v>3.5705784337063395E-3</v>
      </c>
      <c r="J10" s="65">
        <v>-1.7707362534948867E-2</v>
      </c>
    </row>
    <row r="11" spans="1:10" s="6" customFormat="1" x14ac:dyDescent="0.2">
      <c r="A11" s="53">
        <v>8</v>
      </c>
      <c r="B11" s="51" t="s">
        <v>14</v>
      </c>
      <c r="C11" s="110" t="s">
        <v>121</v>
      </c>
      <c r="D11" s="99" t="s">
        <v>71</v>
      </c>
      <c r="E11" s="61">
        <v>38289</v>
      </c>
      <c r="F11" s="58">
        <v>3.042884768513332E-3</v>
      </c>
      <c r="G11" s="59">
        <v>3.042884768513332E-3</v>
      </c>
      <c r="H11" s="59">
        <v>-2.2909856501745263E-2</v>
      </c>
      <c r="I11" s="59">
        <v>-4.523306805262306E-2</v>
      </c>
      <c r="J11" s="65">
        <v>-9.7997596092371464E-2</v>
      </c>
    </row>
    <row r="12" spans="1:10" s="6" customFormat="1" x14ac:dyDescent="0.2">
      <c r="A12" s="53">
        <v>9</v>
      </c>
      <c r="B12" s="51" t="s">
        <v>57</v>
      </c>
      <c r="C12" s="110" t="s">
        <v>121</v>
      </c>
      <c r="D12" s="99" t="s">
        <v>72</v>
      </c>
      <c r="E12" s="61">
        <v>38300</v>
      </c>
      <c r="F12" s="58">
        <v>1.2553770520586482E-2</v>
      </c>
      <c r="G12" s="59">
        <v>1.2553770520586482E-2</v>
      </c>
      <c r="H12" s="59">
        <v>1.1976310594428607E-2</v>
      </c>
      <c r="I12" s="59">
        <v>1.3443458395571595E-2</v>
      </c>
      <c r="J12" s="65">
        <v>1.1754385964912295E-2</v>
      </c>
    </row>
    <row r="13" spans="1:10" s="6" customFormat="1" x14ac:dyDescent="0.2">
      <c r="A13" s="53">
        <v>10</v>
      </c>
      <c r="B13" s="51" t="s">
        <v>16</v>
      </c>
      <c r="C13" s="110" t="s">
        <v>121</v>
      </c>
      <c r="D13" s="99" t="s">
        <v>78</v>
      </c>
      <c r="E13" s="61">
        <v>38317</v>
      </c>
      <c r="F13" s="58">
        <v>3.8903924221922459E-3</v>
      </c>
      <c r="G13" s="59">
        <v>3.8903924221922459E-3</v>
      </c>
      <c r="H13" s="59">
        <v>1.7225126403290769E-2</v>
      </c>
      <c r="I13" s="59">
        <v>3.8086492631947078E-2</v>
      </c>
      <c r="J13" s="65">
        <v>7.6741654571843343E-2</v>
      </c>
    </row>
    <row r="14" spans="1:10" s="6" customFormat="1" x14ac:dyDescent="0.2">
      <c r="A14" s="53">
        <v>11</v>
      </c>
      <c r="B14" s="51" t="s">
        <v>53</v>
      </c>
      <c r="C14" s="110" t="s">
        <v>121</v>
      </c>
      <c r="D14" s="99" t="s">
        <v>168</v>
      </c>
      <c r="E14" s="61">
        <v>38343</v>
      </c>
      <c r="F14" s="58">
        <v>1.0105307945963204E-2</v>
      </c>
      <c r="G14" s="59">
        <v>1.0105307945963204E-2</v>
      </c>
      <c r="H14" s="59">
        <v>1.3122799530566498E-2</v>
      </c>
      <c r="I14" s="59" t="s">
        <v>124</v>
      </c>
      <c r="J14" s="65">
        <v>1.6349348663045049E-3</v>
      </c>
    </row>
    <row r="15" spans="1:10" s="6" customFormat="1" x14ac:dyDescent="0.2">
      <c r="A15" s="53">
        <v>12</v>
      </c>
      <c r="B15" s="51" t="s">
        <v>47</v>
      </c>
      <c r="C15" s="110" t="s">
        <v>121</v>
      </c>
      <c r="D15" s="99" t="s">
        <v>94</v>
      </c>
      <c r="E15" s="61">
        <v>38399</v>
      </c>
      <c r="F15" s="58" t="s">
        <v>124</v>
      </c>
      <c r="G15" s="59" t="s">
        <v>124</v>
      </c>
      <c r="H15" s="59">
        <v>1.2857683095928385E-2</v>
      </c>
      <c r="I15" s="59" t="s">
        <v>124</v>
      </c>
      <c r="J15" s="65" t="s">
        <v>124</v>
      </c>
    </row>
    <row r="16" spans="1:10" s="6" customFormat="1" x14ac:dyDescent="0.2">
      <c r="A16" s="53">
        <v>13</v>
      </c>
      <c r="B16" s="51" t="s">
        <v>26</v>
      </c>
      <c r="C16" s="110" t="s">
        <v>121</v>
      </c>
      <c r="D16" s="99" t="s">
        <v>95</v>
      </c>
      <c r="E16" s="61">
        <v>38421</v>
      </c>
      <c r="F16" s="58">
        <v>7.9725325884543174E-3</v>
      </c>
      <c r="G16" s="59">
        <v>7.9725325884543174E-3</v>
      </c>
      <c r="H16" s="59">
        <v>1.6132817083186701E-2</v>
      </c>
      <c r="I16" s="59">
        <v>3.5387650188295705E-2</v>
      </c>
      <c r="J16" s="65">
        <v>6.2638036809816056E-2</v>
      </c>
    </row>
    <row r="17" spans="1:10" s="6" customFormat="1" x14ac:dyDescent="0.2">
      <c r="A17" s="53">
        <v>14</v>
      </c>
      <c r="B17" s="51" t="s">
        <v>62</v>
      </c>
      <c r="C17" s="110" t="s">
        <v>179</v>
      </c>
      <c r="D17" s="111" t="s">
        <v>170</v>
      </c>
      <c r="E17" s="61">
        <v>38440</v>
      </c>
      <c r="F17" s="58">
        <v>1.738971261211697E-3</v>
      </c>
      <c r="G17" s="59">
        <v>1.738971261211697E-3</v>
      </c>
      <c r="H17" s="59">
        <v>8.5233817092835729E-3</v>
      </c>
      <c r="I17" s="59">
        <v>2.2228448678434765E-2</v>
      </c>
      <c r="J17" s="65">
        <v>5.8152462899405455E-2</v>
      </c>
    </row>
    <row r="18" spans="1:10" s="6" customFormat="1" x14ac:dyDescent="0.2">
      <c r="A18" s="53">
        <v>15</v>
      </c>
      <c r="B18" s="51" t="s">
        <v>58</v>
      </c>
      <c r="C18" s="110" t="s">
        <v>121</v>
      </c>
      <c r="D18" s="99" t="s">
        <v>180</v>
      </c>
      <c r="E18" s="61">
        <v>38447</v>
      </c>
      <c r="F18" s="58">
        <v>0</v>
      </c>
      <c r="G18" s="59">
        <v>0</v>
      </c>
      <c r="H18" s="59">
        <v>0</v>
      </c>
      <c r="I18" s="59">
        <v>0</v>
      </c>
      <c r="J18" s="65">
        <v>0</v>
      </c>
    </row>
    <row r="19" spans="1:10" s="6" customFormat="1" x14ac:dyDescent="0.2">
      <c r="A19" s="53">
        <v>16</v>
      </c>
      <c r="B19" s="51" t="s">
        <v>9</v>
      </c>
      <c r="C19" s="110" t="s">
        <v>121</v>
      </c>
      <c r="D19" s="99" t="s">
        <v>69</v>
      </c>
      <c r="E19" s="61">
        <v>38449</v>
      </c>
      <c r="F19" s="58">
        <v>3.8050636616420164E-3</v>
      </c>
      <c r="G19" s="59">
        <v>3.8050636616420164E-3</v>
      </c>
      <c r="H19" s="59">
        <v>1.5195618925452736E-2</v>
      </c>
      <c r="I19" s="59">
        <v>3.50863955330869E-2</v>
      </c>
      <c r="J19" s="65">
        <v>7.4404761904761862E-2</v>
      </c>
    </row>
    <row r="20" spans="1:10" s="6" customFormat="1" x14ac:dyDescent="0.2">
      <c r="A20" s="53">
        <v>17</v>
      </c>
      <c r="B20" s="51" t="s">
        <v>22</v>
      </c>
      <c r="C20" s="110" t="s">
        <v>121</v>
      </c>
      <c r="D20" s="99" t="s">
        <v>97</v>
      </c>
      <c r="E20" s="61">
        <v>38490</v>
      </c>
      <c r="F20" s="58">
        <v>4.6511627906977715E-3</v>
      </c>
      <c r="G20" s="59">
        <v>4.6511627906977715E-3</v>
      </c>
      <c r="H20" s="59">
        <v>9.3457943925234765E-3</v>
      </c>
      <c r="I20" s="59">
        <v>1.8867924528301883E-2</v>
      </c>
      <c r="J20" s="65" t="s">
        <v>124</v>
      </c>
    </row>
    <row r="21" spans="1:10" s="6" customFormat="1" x14ac:dyDescent="0.2">
      <c r="A21" s="53">
        <v>18</v>
      </c>
      <c r="B21" s="51" t="s">
        <v>32</v>
      </c>
      <c r="C21" s="110" t="s">
        <v>179</v>
      </c>
      <c r="D21" s="99" t="s">
        <v>106</v>
      </c>
      <c r="E21" s="61">
        <v>38512</v>
      </c>
      <c r="F21" s="58">
        <v>4.5180722891566827E-3</v>
      </c>
      <c r="G21" s="59">
        <v>4.5180722891566827E-3</v>
      </c>
      <c r="H21" s="59">
        <v>8.532238902689393E-3</v>
      </c>
      <c r="I21" s="59">
        <v>2.1607133088999531E-2</v>
      </c>
      <c r="J21" s="65">
        <v>-1.2834224598931021E-3</v>
      </c>
    </row>
    <row r="22" spans="1:10" s="6" customFormat="1" x14ac:dyDescent="0.2">
      <c r="A22" s="53">
        <v>19</v>
      </c>
      <c r="B22" s="51" t="s">
        <v>38</v>
      </c>
      <c r="C22" s="110" t="s">
        <v>121</v>
      </c>
      <c r="D22" s="99" t="s">
        <v>113</v>
      </c>
      <c r="E22" s="61">
        <v>38520</v>
      </c>
      <c r="F22" s="58">
        <v>-7.0182474433527764E-3</v>
      </c>
      <c r="G22" s="59">
        <v>-7.0182474433527764E-3</v>
      </c>
      <c r="H22" s="59">
        <v>-1.9794140934283444E-2</v>
      </c>
      <c r="I22" s="59">
        <v>-3.1109371942868336E-2</v>
      </c>
      <c r="J22" s="65">
        <v>-1.9405940594059423E-2</v>
      </c>
    </row>
    <row r="23" spans="1:10" s="6" customFormat="1" x14ac:dyDescent="0.2">
      <c r="A23" s="53">
        <v>20</v>
      </c>
      <c r="B23" s="51" t="s">
        <v>36</v>
      </c>
      <c r="C23" s="110" t="s">
        <v>121</v>
      </c>
      <c r="D23" s="99" t="s">
        <v>84</v>
      </c>
      <c r="E23" s="61">
        <v>38533</v>
      </c>
      <c r="F23" s="58">
        <v>0</v>
      </c>
      <c r="G23" s="59">
        <v>0</v>
      </c>
      <c r="H23" s="59">
        <v>4.237288135593209E-3</v>
      </c>
      <c r="I23" s="59">
        <v>4.237288135593209E-3</v>
      </c>
      <c r="J23" s="65" t="s">
        <v>124</v>
      </c>
    </row>
    <row r="24" spans="1:10" s="6" customFormat="1" x14ac:dyDescent="0.2">
      <c r="A24" s="53">
        <v>21</v>
      </c>
      <c r="B24" s="51" t="s">
        <v>40</v>
      </c>
      <c r="C24" s="110" t="s">
        <v>179</v>
      </c>
      <c r="D24" s="99" t="s">
        <v>117</v>
      </c>
      <c r="E24" s="61">
        <v>38568</v>
      </c>
      <c r="F24" s="58">
        <v>2.5575447570331811E-3</v>
      </c>
      <c r="G24" s="59">
        <v>2.5575447570331811E-3</v>
      </c>
      <c r="H24" s="59">
        <v>1.2919896640826822E-2</v>
      </c>
      <c r="I24" s="59">
        <v>2.537274391838884E-2</v>
      </c>
      <c r="J24" s="65">
        <v>6.0606060606060774E-2</v>
      </c>
    </row>
    <row r="25" spans="1:10" s="6" customFormat="1" x14ac:dyDescent="0.2">
      <c r="A25" s="53">
        <v>22</v>
      </c>
      <c r="B25" s="51" t="s">
        <v>54</v>
      </c>
      <c r="C25" s="110" t="s">
        <v>121</v>
      </c>
      <c r="D25" s="99" t="s">
        <v>86</v>
      </c>
      <c r="E25" s="61">
        <v>38707</v>
      </c>
      <c r="F25" s="58">
        <v>1.4766603681153345E-2</v>
      </c>
      <c r="G25" s="59">
        <v>1.4766603681153345E-2</v>
      </c>
      <c r="H25" s="59">
        <v>2.8733593472862751E-2</v>
      </c>
      <c r="I25" s="59">
        <v>3.6047300918152114E-2</v>
      </c>
      <c r="J25" s="65">
        <v>4.5949650147875554E-2</v>
      </c>
    </row>
    <row r="26" spans="1:10" s="6" customFormat="1" x14ac:dyDescent="0.2">
      <c r="A26" s="53">
        <v>23</v>
      </c>
      <c r="B26" s="51" t="s">
        <v>30</v>
      </c>
      <c r="C26" s="110" t="s">
        <v>123</v>
      </c>
      <c r="D26" s="99" t="s">
        <v>110</v>
      </c>
      <c r="E26" s="61">
        <v>38740</v>
      </c>
      <c r="F26" s="58">
        <v>1.7316017316017396E-2</v>
      </c>
      <c r="G26" s="59">
        <v>1.7316017316017396E-2</v>
      </c>
      <c r="H26" s="59">
        <v>1.7316017316017396E-2</v>
      </c>
      <c r="I26" s="59">
        <v>5.3811659192825267E-2</v>
      </c>
      <c r="J26" s="65">
        <v>6.3348416289592757E-2</v>
      </c>
    </row>
    <row r="27" spans="1:10" s="6" customFormat="1" x14ac:dyDescent="0.2">
      <c r="A27" s="53">
        <v>24</v>
      </c>
      <c r="B27" s="51" t="s">
        <v>31</v>
      </c>
      <c r="C27" s="110" t="s">
        <v>179</v>
      </c>
      <c r="D27" s="99" t="s">
        <v>104</v>
      </c>
      <c r="E27" s="61">
        <v>38741</v>
      </c>
      <c r="F27" s="58">
        <v>-1.9354514377639243E-2</v>
      </c>
      <c r="G27" s="59">
        <v>-1.9354514377639243E-2</v>
      </c>
      <c r="H27" s="59">
        <v>-2.0536252259489851E-2</v>
      </c>
      <c r="I27" s="59">
        <v>-9.1430893483007702E-3</v>
      </c>
      <c r="J27" s="65">
        <v>1.2561640280301045E-2</v>
      </c>
    </row>
    <row r="28" spans="1:10" s="6" customFormat="1" x14ac:dyDescent="0.2">
      <c r="A28" s="53">
        <v>25</v>
      </c>
      <c r="B28" s="51" t="s">
        <v>13</v>
      </c>
      <c r="C28" s="110" t="s">
        <v>123</v>
      </c>
      <c r="D28" s="99" t="s">
        <v>66</v>
      </c>
      <c r="E28" s="61">
        <v>38762</v>
      </c>
      <c r="F28" s="58">
        <v>7.3694441989926585E-3</v>
      </c>
      <c r="G28" s="59">
        <v>7.3694441989926585E-3</v>
      </c>
      <c r="H28" s="59">
        <v>2.8118969031257324E-2</v>
      </c>
      <c r="I28" s="59">
        <v>5.1290090555319745E-2</v>
      </c>
      <c r="J28" s="65">
        <v>9.2808803512202553E-2</v>
      </c>
    </row>
    <row r="29" spans="1:10" s="6" customFormat="1" x14ac:dyDescent="0.2">
      <c r="A29" s="53">
        <v>26</v>
      </c>
      <c r="B29" s="51" t="s">
        <v>18</v>
      </c>
      <c r="C29" s="110" t="s">
        <v>121</v>
      </c>
      <c r="D29" s="99" t="s">
        <v>77</v>
      </c>
      <c r="E29" s="61">
        <v>38820</v>
      </c>
      <c r="F29" s="58">
        <v>1.4409221902017322E-2</v>
      </c>
      <c r="G29" s="59">
        <v>1.4409221902017322E-2</v>
      </c>
      <c r="H29" s="59">
        <v>2.6239067055393583E-2</v>
      </c>
      <c r="I29" s="59">
        <v>2.9239766081871288E-2</v>
      </c>
      <c r="J29" s="65" t="s">
        <v>124</v>
      </c>
    </row>
    <row r="30" spans="1:10" s="6" customFormat="1" x14ac:dyDescent="0.2">
      <c r="A30" s="53">
        <v>27</v>
      </c>
      <c r="B30" s="51" t="s">
        <v>35</v>
      </c>
      <c r="C30" s="110" t="s">
        <v>121</v>
      </c>
      <c r="D30" s="99" t="s">
        <v>105</v>
      </c>
      <c r="E30" s="61">
        <v>38833</v>
      </c>
      <c r="F30" s="58">
        <v>-9.302325581395321E-3</v>
      </c>
      <c r="G30" s="59">
        <v>-9.302325581395321E-3</v>
      </c>
      <c r="H30" s="59">
        <v>-4.6728971962617383E-3</v>
      </c>
      <c r="I30" s="59">
        <v>0</v>
      </c>
      <c r="J30" s="65" t="s">
        <v>124</v>
      </c>
    </row>
    <row r="31" spans="1:10" s="6" customFormat="1" x14ac:dyDescent="0.2">
      <c r="A31" s="53">
        <v>28</v>
      </c>
      <c r="B31" s="51" t="s">
        <v>8</v>
      </c>
      <c r="C31" s="110" t="s">
        <v>121</v>
      </c>
      <c r="D31" s="99" t="s">
        <v>74</v>
      </c>
      <c r="E31" s="61">
        <v>38869</v>
      </c>
      <c r="F31" s="58">
        <v>3.9138943248531177E-3</v>
      </c>
      <c r="G31" s="59">
        <v>3.9138943248531177E-3</v>
      </c>
      <c r="H31" s="59">
        <v>2.39520958083832E-2</v>
      </c>
      <c r="I31" s="59">
        <v>4.6938775510203978E-2</v>
      </c>
      <c r="J31" s="65" t="s">
        <v>124</v>
      </c>
    </row>
    <row r="32" spans="1:10" s="6" customFormat="1" x14ac:dyDescent="0.2">
      <c r="A32" s="53">
        <v>29</v>
      </c>
      <c r="B32" s="51" t="s">
        <v>52</v>
      </c>
      <c r="C32" s="110" t="s">
        <v>121</v>
      </c>
      <c r="D32" s="99" t="s">
        <v>100</v>
      </c>
      <c r="E32" s="61">
        <v>38882</v>
      </c>
      <c r="F32" s="58">
        <v>4.4909609895337876E-2</v>
      </c>
      <c r="G32" s="59">
        <v>4.4909609895337876E-2</v>
      </c>
      <c r="H32" s="59">
        <v>6.8495816306674451E-2</v>
      </c>
      <c r="I32" s="59">
        <v>4.4114850732078326E-2</v>
      </c>
      <c r="J32" s="65">
        <v>-2.7625287763414108E-2</v>
      </c>
    </row>
    <row r="33" spans="1:10" s="6" customFormat="1" x14ac:dyDescent="0.2">
      <c r="A33" s="53">
        <v>30</v>
      </c>
      <c r="B33" s="51" t="s">
        <v>44</v>
      </c>
      <c r="C33" s="110" t="s">
        <v>121</v>
      </c>
      <c r="D33" s="99" t="s">
        <v>116</v>
      </c>
      <c r="E33" s="61">
        <v>38917</v>
      </c>
      <c r="F33" s="58">
        <v>-2.1860312602484111E-4</v>
      </c>
      <c r="G33" s="59">
        <v>-2.1860312602484111E-4</v>
      </c>
      <c r="H33" s="59">
        <v>-8.7383943200436409E-4</v>
      </c>
      <c r="I33" s="59">
        <v>-1.7461530066572584E-3</v>
      </c>
      <c r="J33" s="65">
        <v>-3.7033002940857207E-3</v>
      </c>
    </row>
    <row r="34" spans="1:10" s="6" customFormat="1" x14ac:dyDescent="0.2">
      <c r="A34" s="53">
        <v>31</v>
      </c>
      <c r="B34" s="51" t="s">
        <v>46</v>
      </c>
      <c r="C34" s="110" t="s">
        <v>121</v>
      </c>
      <c r="D34" s="99" t="s">
        <v>103</v>
      </c>
      <c r="E34" s="61">
        <v>38917</v>
      </c>
      <c r="F34" s="58">
        <v>2.5847266154541249E-2</v>
      </c>
      <c r="G34" s="59">
        <v>2.5847266154541249E-2</v>
      </c>
      <c r="H34" s="59">
        <v>4.6367994100295018E-2</v>
      </c>
      <c r="I34" s="59">
        <v>2.8170289855072417E-2</v>
      </c>
      <c r="J34" s="65">
        <v>-4.3855802122619858E-3</v>
      </c>
    </row>
    <row r="35" spans="1:10" s="6" customFormat="1" x14ac:dyDescent="0.2">
      <c r="A35" s="53">
        <v>32</v>
      </c>
      <c r="B35" s="51" t="s">
        <v>50</v>
      </c>
      <c r="C35" s="110" t="s">
        <v>121</v>
      </c>
      <c r="D35" s="99" t="s">
        <v>99</v>
      </c>
      <c r="E35" s="61">
        <v>38922</v>
      </c>
      <c r="F35" s="58">
        <v>5.5900621118012417E-2</v>
      </c>
      <c r="G35" s="59">
        <v>5.5900621118012417E-2</v>
      </c>
      <c r="H35" s="59">
        <v>8.2802547770700619E-2</v>
      </c>
      <c r="I35" s="59">
        <v>5.5900621118012417E-2</v>
      </c>
      <c r="J35" s="65" t="s">
        <v>124</v>
      </c>
    </row>
    <row r="36" spans="1:10" s="6" customFormat="1" x14ac:dyDescent="0.2">
      <c r="A36" s="53">
        <v>33</v>
      </c>
      <c r="B36" s="51" t="s">
        <v>60</v>
      </c>
      <c r="C36" s="110" t="s">
        <v>121</v>
      </c>
      <c r="D36" s="99" t="s">
        <v>87</v>
      </c>
      <c r="E36" s="61">
        <v>38986</v>
      </c>
      <c r="F36" s="58">
        <v>0.12388143176733779</v>
      </c>
      <c r="G36" s="59">
        <v>0.12388143176733779</v>
      </c>
      <c r="H36" s="59">
        <v>0.41763668430335099</v>
      </c>
      <c r="I36" s="59">
        <v>0.39791304347826095</v>
      </c>
      <c r="J36" s="65">
        <v>0.3684031324480761</v>
      </c>
    </row>
    <row r="37" spans="1:10" s="6" customFormat="1" x14ac:dyDescent="0.2">
      <c r="A37" s="53">
        <v>34</v>
      </c>
      <c r="B37" s="51" t="s">
        <v>27</v>
      </c>
      <c r="C37" s="110" t="s">
        <v>121</v>
      </c>
      <c r="D37" s="99" t="s">
        <v>88</v>
      </c>
      <c r="E37" s="61">
        <v>39007</v>
      </c>
      <c r="F37" s="58">
        <v>3.387533875338633E-3</v>
      </c>
      <c r="G37" s="59">
        <v>3.387533875338633E-3</v>
      </c>
      <c r="H37" s="59">
        <v>7.9049314207937371E-3</v>
      </c>
      <c r="I37" s="59">
        <v>1.5694653266861813E-2</v>
      </c>
      <c r="J37" s="65">
        <v>2.8801966442235871E-2</v>
      </c>
    </row>
    <row r="38" spans="1:10" s="6" customFormat="1" x14ac:dyDescent="0.2">
      <c r="A38" s="53">
        <v>35</v>
      </c>
      <c r="B38" s="51" t="s">
        <v>41</v>
      </c>
      <c r="C38" s="110" t="s">
        <v>121</v>
      </c>
      <c r="D38" s="99" t="s">
        <v>112</v>
      </c>
      <c r="E38" s="61">
        <v>39014</v>
      </c>
      <c r="F38" s="58">
        <v>-7.0546737213394994E-4</v>
      </c>
      <c r="G38" s="59">
        <v>-7.0546737213394994E-4</v>
      </c>
      <c r="H38" s="59">
        <v>-5.3367038831541036E-3</v>
      </c>
      <c r="I38" s="59">
        <v>2.1932927692089876E-3</v>
      </c>
      <c r="J38" s="65">
        <v>1.6797071279879505E-2</v>
      </c>
    </row>
    <row r="39" spans="1:10" s="6" customFormat="1" x14ac:dyDescent="0.2">
      <c r="A39" s="53">
        <v>36</v>
      </c>
      <c r="B39" s="51" t="s">
        <v>20</v>
      </c>
      <c r="C39" s="110" t="s">
        <v>121</v>
      </c>
      <c r="D39" s="99" t="s">
        <v>81</v>
      </c>
      <c r="E39" s="61">
        <v>39056</v>
      </c>
      <c r="F39" s="58">
        <v>0</v>
      </c>
      <c r="G39" s="59">
        <v>0</v>
      </c>
      <c r="H39" s="59">
        <v>1.0389610389610393E-2</v>
      </c>
      <c r="I39" s="59">
        <v>1.832460732984309E-2</v>
      </c>
      <c r="J39" s="65" t="s">
        <v>124</v>
      </c>
    </row>
    <row r="40" spans="1:10" s="6" customFormat="1" x14ac:dyDescent="0.2">
      <c r="A40" s="53">
        <v>37</v>
      </c>
      <c r="B40" s="51" t="s">
        <v>15</v>
      </c>
      <c r="C40" s="110" t="s">
        <v>179</v>
      </c>
      <c r="D40" s="99" t="s">
        <v>75</v>
      </c>
      <c r="E40" s="61">
        <v>39192</v>
      </c>
      <c r="F40" s="58">
        <v>0</v>
      </c>
      <c r="G40" s="59">
        <v>0</v>
      </c>
      <c r="H40" s="59">
        <v>1.1560693641618602E-2</v>
      </c>
      <c r="I40" s="59">
        <v>3.2448377581120846E-2</v>
      </c>
      <c r="J40" s="65" t="s">
        <v>124</v>
      </c>
    </row>
    <row r="41" spans="1:10" s="6" customFormat="1" x14ac:dyDescent="0.2">
      <c r="A41" s="53">
        <v>38</v>
      </c>
      <c r="B41" s="51" t="s">
        <v>55</v>
      </c>
      <c r="C41" s="110" t="s">
        <v>121</v>
      </c>
      <c r="D41" s="99" t="s">
        <v>181</v>
      </c>
      <c r="E41" s="61">
        <v>39219</v>
      </c>
      <c r="F41" s="58">
        <v>0</v>
      </c>
      <c r="G41" s="59">
        <v>0</v>
      </c>
      <c r="H41" s="59">
        <v>0</v>
      </c>
      <c r="I41" s="59">
        <v>0</v>
      </c>
      <c r="J41" s="65">
        <v>0</v>
      </c>
    </row>
    <row r="42" spans="1:10" s="6" customFormat="1" x14ac:dyDescent="0.2">
      <c r="A42" s="53">
        <v>39</v>
      </c>
      <c r="B42" s="51" t="s">
        <v>23</v>
      </c>
      <c r="C42" s="110" t="s">
        <v>121</v>
      </c>
      <c r="D42" s="99" t="s">
        <v>83</v>
      </c>
      <c r="E42" s="61">
        <v>39254</v>
      </c>
      <c r="F42" s="58" t="s">
        <v>124</v>
      </c>
      <c r="G42" s="59" t="s">
        <v>124</v>
      </c>
      <c r="H42" s="59">
        <v>-2.2762545266423739E-3</v>
      </c>
      <c r="I42" s="59">
        <v>2.4368998045381174E-2</v>
      </c>
      <c r="J42" s="65">
        <v>4.433806965863818E-2</v>
      </c>
    </row>
    <row r="43" spans="1:10" s="6" customFormat="1" x14ac:dyDescent="0.2">
      <c r="A43" s="53">
        <v>40</v>
      </c>
      <c r="B43" s="51" t="s">
        <v>12</v>
      </c>
      <c r="C43" s="110" t="s">
        <v>121</v>
      </c>
      <c r="D43" s="99" t="s">
        <v>82</v>
      </c>
      <c r="E43" s="61">
        <v>39283</v>
      </c>
      <c r="F43" s="58">
        <v>4.4444444444444287E-2</v>
      </c>
      <c r="G43" s="59">
        <v>4.4444444444444287E-2</v>
      </c>
      <c r="H43" s="59">
        <v>8.0459770114942541E-2</v>
      </c>
      <c r="I43" s="59">
        <v>5.6179775280898792E-2</v>
      </c>
      <c r="J43" s="65" t="s">
        <v>124</v>
      </c>
    </row>
    <row r="44" spans="1:10" s="6" customFormat="1" x14ac:dyDescent="0.2">
      <c r="A44" s="53">
        <v>41</v>
      </c>
      <c r="B44" s="51" t="s">
        <v>56</v>
      </c>
      <c r="C44" s="110" t="s">
        <v>121</v>
      </c>
      <c r="D44" s="99" t="s">
        <v>90</v>
      </c>
      <c r="E44" s="61">
        <v>39287</v>
      </c>
      <c r="F44" s="58">
        <v>3.298133950528026E-3</v>
      </c>
      <c r="G44" s="59">
        <v>3.298133950528026E-3</v>
      </c>
      <c r="H44" s="59">
        <v>7.6710736597414009E-3</v>
      </c>
      <c r="I44" s="59">
        <v>1.516349053013677E-2</v>
      </c>
      <c r="J44" s="65">
        <v>5.5741597661958187E-2</v>
      </c>
    </row>
    <row r="45" spans="1:10" s="6" customFormat="1" x14ac:dyDescent="0.2">
      <c r="A45" s="53">
        <v>42</v>
      </c>
      <c r="B45" s="51" t="s">
        <v>24</v>
      </c>
      <c r="C45" s="110" t="s">
        <v>123</v>
      </c>
      <c r="D45" s="99" t="s">
        <v>93</v>
      </c>
      <c r="E45" s="61">
        <v>39338</v>
      </c>
      <c r="F45" s="58">
        <v>3.3508855911918989E-3</v>
      </c>
      <c r="G45" s="59">
        <v>3.3508855911918989E-3</v>
      </c>
      <c r="H45" s="59">
        <v>9.633911368015502E-3</v>
      </c>
      <c r="I45" s="59">
        <v>1.8959649975692772E-2</v>
      </c>
      <c r="J45" s="65">
        <v>3.6597428288823064E-2</v>
      </c>
    </row>
    <row r="46" spans="1:10" s="6" customFormat="1" x14ac:dyDescent="0.2">
      <c r="A46" s="53">
        <v>43</v>
      </c>
      <c r="B46" s="51" t="s">
        <v>51</v>
      </c>
      <c r="C46" s="110" t="s">
        <v>179</v>
      </c>
      <c r="D46" s="99" t="s">
        <v>96</v>
      </c>
      <c r="E46" s="61">
        <v>39343</v>
      </c>
      <c r="F46" s="58">
        <v>0</v>
      </c>
      <c r="G46" s="59">
        <v>0</v>
      </c>
      <c r="H46" s="59">
        <v>1.2500000000000001E-2</v>
      </c>
      <c r="I46" s="59">
        <v>2.208201892744488E-2</v>
      </c>
      <c r="J46" s="65" t="s">
        <v>124</v>
      </c>
    </row>
    <row r="47" spans="1:10" s="6" customFormat="1" x14ac:dyDescent="0.2">
      <c r="A47" s="53">
        <v>44</v>
      </c>
      <c r="B47" s="51" t="s">
        <v>59</v>
      </c>
      <c r="C47" s="110" t="s">
        <v>121</v>
      </c>
      <c r="D47" s="99" t="s">
        <v>80</v>
      </c>
      <c r="E47" s="61">
        <v>39426</v>
      </c>
      <c r="F47" s="58">
        <v>2.6367270562219769E-3</v>
      </c>
      <c r="G47" s="59">
        <v>2.6367270562219769E-3</v>
      </c>
      <c r="H47" s="59">
        <v>4.4308111792774607E-3</v>
      </c>
      <c r="I47" s="59">
        <v>1.0190217391305989E-3</v>
      </c>
      <c r="J47" s="65">
        <v>5.5232297914242334E-2</v>
      </c>
    </row>
    <row r="48" spans="1:10" s="6" customFormat="1" x14ac:dyDescent="0.2">
      <c r="A48" s="53">
        <v>45</v>
      </c>
      <c r="B48" s="51" t="s">
        <v>10</v>
      </c>
      <c r="C48" s="110" t="s">
        <v>121</v>
      </c>
      <c r="D48" s="99" t="s">
        <v>68</v>
      </c>
      <c r="E48" s="80">
        <v>39443</v>
      </c>
      <c r="F48" s="58">
        <v>2.1153450656636874E-3</v>
      </c>
      <c r="G48" s="59">
        <v>2.1153450656636874E-3</v>
      </c>
      <c r="H48" s="59">
        <v>1.816390800137313E-2</v>
      </c>
      <c r="I48" s="59">
        <v>4.181429444105067E-2</v>
      </c>
      <c r="J48" s="65">
        <v>8.4891857506361301E-2</v>
      </c>
    </row>
    <row r="49" spans="1:10" s="6" customFormat="1" x14ac:dyDescent="0.2">
      <c r="A49" s="53">
        <v>46</v>
      </c>
      <c r="B49" s="51" t="s">
        <v>45</v>
      </c>
      <c r="C49" s="110" t="s">
        <v>121</v>
      </c>
      <c r="D49" s="99" t="s">
        <v>114</v>
      </c>
      <c r="E49" s="61">
        <v>39542</v>
      </c>
      <c r="F49" s="58">
        <v>-6.9444444444444198E-3</v>
      </c>
      <c r="G49" s="59">
        <v>-6.9444444444444198E-3</v>
      </c>
      <c r="H49" s="59">
        <v>-1.379310344827589E-2</v>
      </c>
      <c r="I49" s="59">
        <v>0</v>
      </c>
      <c r="J49" s="65" t="s">
        <v>124</v>
      </c>
    </row>
    <row r="50" spans="1:10" s="6" customFormat="1" x14ac:dyDescent="0.2">
      <c r="A50" s="53">
        <v>47</v>
      </c>
      <c r="B50" s="51" t="s">
        <v>21</v>
      </c>
      <c r="C50" s="110" t="s">
        <v>121</v>
      </c>
      <c r="D50" s="99" t="s">
        <v>91</v>
      </c>
      <c r="E50" s="61">
        <v>39660</v>
      </c>
      <c r="F50" s="58">
        <v>2.2088140856003635E-2</v>
      </c>
      <c r="G50" s="59">
        <v>2.2088140856003635E-2</v>
      </c>
      <c r="H50" s="59">
        <v>2.2882163918217513E-2</v>
      </c>
      <c r="I50" s="59">
        <v>1.2548937360179035E-2</v>
      </c>
      <c r="J50" s="65">
        <v>-4.1367442168315893E-2</v>
      </c>
    </row>
    <row r="51" spans="1:10" s="6" customFormat="1" x14ac:dyDescent="0.2">
      <c r="A51" s="53">
        <v>48</v>
      </c>
      <c r="B51" s="51" t="s">
        <v>7</v>
      </c>
      <c r="C51" s="110" t="s">
        <v>121</v>
      </c>
      <c r="D51" s="99" t="s">
        <v>65</v>
      </c>
      <c r="E51" s="61">
        <v>39898</v>
      </c>
      <c r="F51" s="58">
        <v>-3.3955857385398192E-3</v>
      </c>
      <c r="G51" s="59">
        <v>-3.3955857385398192E-3</v>
      </c>
      <c r="H51" s="59">
        <v>1.2068965517241459E-2</v>
      </c>
      <c r="I51" s="59">
        <v>3.3450704225352235E-2</v>
      </c>
      <c r="J51" s="65" t="s">
        <v>124</v>
      </c>
    </row>
    <row r="52" spans="1:10" s="6" customFormat="1" x14ac:dyDescent="0.2">
      <c r="A52" s="53">
        <v>49</v>
      </c>
      <c r="B52" s="51" t="s">
        <v>25</v>
      </c>
      <c r="C52" s="110" t="s">
        <v>121</v>
      </c>
      <c r="D52" s="99" t="s">
        <v>89</v>
      </c>
      <c r="E52" s="80">
        <v>40263</v>
      </c>
      <c r="F52" s="58">
        <v>-3.558718861210064E-3</v>
      </c>
      <c r="G52" s="59">
        <v>-3.558718861210064E-3</v>
      </c>
      <c r="H52" s="59">
        <v>7.194244604316502E-3</v>
      </c>
      <c r="I52" s="59">
        <v>1.0830324909747224E-2</v>
      </c>
      <c r="J52" s="65" t="s">
        <v>124</v>
      </c>
    </row>
    <row r="53" spans="1:10" s="6" customFormat="1" x14ac:dyDescent="0.2">
      <c r="A53" s="53">
        <v>50</v>
      </c>
      <c r="B53" s="51" t="s">
        <v>37</v>
      </c>
      <c r="C53" s="110" t="s">
        <v>121</v>
      </c>
      <c r="D53" s="99" t="s">
        <v>111</v>
      </c>
      <c r="E53" s="61">
        <v>40956</v>
      </c>
      <c r="F53" s="58">
        <v>1.990049751243772E-2</v>
      </c>
      <c r="G53" s="59">
        <v>1.990049751243772E-2</v>
      </c>
      <c r="H53" s="59">
        <v>2.4999999999999911E-2</v>
      </c>
      <c r="I53" s="59">
        <v>3.015075376884413E-2</v>
      </c>
      <c r="J53" s="65" t="s">
        <v>124</v>
      </c>
    </row>
    <row r="54" spans="1:10" s="6" customFormat="1" x14ac:dyDescent="0.2">
      <c r="A54" s="53">
        <v>51</v>
      </c>
      <c r="B54" s="51" t="s">
        <v>39</v>
      </c>
      <c r="C54" s="110" t="s">
        <v>121</v>
      </c>
      <c r="D54" s="99" t="s">
        <v>79</v>
      </c>
      <c r="E54" s="61">
        <v>41366</v>
      </c>
      <c r="F54" s="58">
        <v>-5.0078695092287129E-3</v>
      </c>
      <c r="G54" s="59">
        <v>-5.0078695092287129E-3</v>
      </c>
      <c r="H54" s="59">
        <v>1.3679890560875929E-3</v>
      </c>
      <c r="I54" s="59">
        <v>1.1490909090909218E-2</v>
      </c>
      <c r="J54" s="65">
        <v>-6.261373593044417E-2</v>
      </c>
    </row>
    <row r="55" spans="1:10" s="6" customFormat="1" x14ac:dyDescent="0.2">
      <c r="A55" s="53">
        <v>52</v>
      </c>
      <c r="B55" s="51" t="s">
        <v>17</v>
      </c>
      <c r="C55" s="110" t="s">
        <v>121</v>
      </c>
      <c r="D55" s="99" t="s">
        <v>76</v>
      </c>
      <c r="E55" s="61">
        <v>43620</v>
      </c>
      <c r="F55" s="58">
        <v>-8.6206896551723755E-3</v>
      </c>
      <c r="G55" s="59">
        <v>-8.6206896551723755E-3</v>
      </c>
      <c r="H55" s="59">
        <v>0</v>
      </c>
      <c r="I55" s="59">
        <v>8.7719298245614308E-3</v>
      </c>
      <c r="J55" s="65" t="s">
        <v>124</v>
      </c>
    </row>
    <row r="56" spans="1:10" s="6" customFormat="1" x14ac:dyDescent="0.2">
      <c r="A56" s="53">
        <v>53</v>
      </c>
      <c r="B56" s="51" t="s">
        <v>42</v>
      </c>
      <c r="C56" s="110" t="s">
        <v>121</v>
      </c>
      <c r="D56" s="99" t="s">
        <v>119</v>
      </c>
      <c r="E56" s="61">
        <v>43636</v>
      </c>
      <c r="F56" s="58" t="s">
        <v>124</v>
      </c>
      <c r="G56" s="59" t="s">
        <v>124</v>
      </c>
      <c r="H56" s="59" t="s">
        <v>124</v>
      </c>
      <c r="I56" s="59" t="s">
        <v>124</v>
      </c>
      <c r="J56" s="65" t="s">
        <v>124</v>
      </c>
    </row>
    <row r="57" spans="1:10" s="6" customFormat="1" x14ac:dyDescent="0.2">
      <c r="A57" s="53">
        <v>54</v>
      </c>
      <c r="B57" s="51" t="s">
        <v>28</v>
      </c>
      <c r="C57" s="110" t="s">
        <v>121</v>
      </c>
      <c r="D57" s="99" t="s">
        <v>115</v>
      </c>
      <c r="E57" s="61">
        <v>43711</v>
      </c>
      <c r="F57" s="58">
        <v>-4.2735042735042583E-3</v>
      </c>
      <c r="G57" s="59">
        <v>-4.2735042735042583E-3</v>
      </c>
      <c r="H57" s="59">
        <v>-1.50530982575523E-2</v>
      </c>
      <c r="I57" s="59">
        <v>-2.4108693431402539E-2</v>
      </c>
      <c r="J57" s="65" t="s">
        <v>124</v>
      </c>
    </row>
    <row r="58" spans="1:10" s="6" customFormat="1" ht="15" thickBot="1" x14ac:dyDescent="0.25">
      <c r="A58" s="53">
        <v>55</v>
      </c>
      <c r="B58" s="51" t="s">
        <v>63</v>
      </c>
      <c r="C58" s="110" t="s">
        <v>121</v>
      </c>
      <c r="D58" t="s">
        <v>182</v>
      </c>
      <c r="E58" s="61">
        <v>43776</v>
      </c>
      <c r="F58" s="58" t="s">
        <v>124</v>
      </c>
      <c r="G58" s="59" t="s">
        <v>124</v>
      </c>
      <c r="H58" s="59">
        <v>5.8079236672889945E-3</v>
      </c>
      <c r="I58" s="59" t="s">
        <v>124</v>
      </c>
      <c r="J58" s="65" t="s">
        <v>124</v>
      </c>
    </row>
    <row r="59" spans="1:10" s="40" customFormat="1" ht="15.75" collapsed="1" thickBot="1" x14ac:dyDescent="0.25">
      <c r="A59" s="68"/>
      <c r="B59" s="41"/>
      <c r="C59" s="41"/>
      <c r="D59" s="42" t="s">
        <v>183</v>
      </c>
      <c r="E59" s="43" t="s">
        <v>0</v>
      </c>
      <c r="F59" s="54">
        <f>AVERAGE(F4:F58)</f>
        <v>8.0329964091504051E-3</v>
      </c>
      <c r="G59" s="44">
        <f>AVERAGE(G4:G58)</f>
        <v>8.0329964091504051E-3</v>
      </c>
      <c r="H59" s="44">
        <f>AVERAGE(H4:H58)</f>
        <v>1.9593725529656016E-2</v>
      </c>
      <c r="I59" s="44" t="s">
        <v>124</v>
      </c>
      <c r="J59" s="66">
        <f>AVERAGE(J4:J58)</f>
        <v>3.01755633129978E-2</v>
      </c>
    </row>
    <row r="60" spans="1:10" s="6" customFormat="1" collapsed="1" x14ac:dyDescent="0.2"/>
    <row r="61" spans="1:10" s="6" customFormat="1" ht="15" collapsed="1" x14ac:dyDescent="0.25">
      <c r="A61" s="62"/>
    </row>
    <row r="62" spans="1:10" s="6" customFormat="1" collapsed="1" x14ac:dyDescent="0.2"/>
    <row r="63" spans="1:10" s="6" customFormat="1" collapsed="1" x14ac:dyDescent="0.2"/>
    <row r="64" spans="1:10" s="6" customFormat="1" collapsed="1" x14ac:dyDescent="0.2"/>
    <row r="65" spans="5:10" s="6" customFormat="1" collapsed="1" x14ac:dyDescent="0.2"/>
    <row r="66" spans="5:10" s="6" customFormat="1" collapsed="1" x14ac:dyDescent="0.2"/>
    <row r="67" spans="5:10" s="6" customFormat="1" collapsed="1" x14ac:dyDescent="0.2"/>
    <row r="68" spans="5:10" s="6" customFormat="1" collapsed="1" x14ac:dyDescent="0.2"/>
    <row r="69" spans="5:10" s="6" customFormat="1" collapsed="1" x14ac:dyDescent="0.2"/>
    <row r="70" spans="5:10" s="6" customFormat="1" x14ac:dyDescent="0.2"/>
    <row r="71" spans="5:10" s="6" customFormat="1" x14ac:dyDescent="0.2"/>
    <row r="72" spans="5:10" s="9" customFormat="1" x14ac:dyDescent="0.2">
      <c r="E72" s="10"/>
      <c r="F72" s="10"/>
      <c r="G72" s="11"/>
      <c r="H72" s="11"/>
      <c r="I72" s="11"/>
      <c r="J72" s="11"/>
    </row>
    <row r="73" spans="5:10" s="9" customFormat="1" x14ac:dyDescent="0.2">
      <c r="E73" s="10"/>
      <c r="F73" s="10"/>
      <c r="G73" s="11"/>
      <c r="H73" s="11"/>
      <c r="I73" s="11"/>
      <c r="J73" s="11"/>
    </row>
    <row r="74" spans="5:10" s="9" customFormat="1" x14ac:dyDescent="0.2">
      <c r="E74" s="10"/>
      <c r="F74" s="10"/>
      <c r="G74" s="11"/>
      <c r="H74" s="11"/>
      <c r="I74" s="11"/>
      <c r="J74" s="11"/>
    </row>
    <row r="75" spans="5:10" s="9" customFormat="1" x14ac:dyDescent="0.2">
      <c r="E75" s="10"/>
      <c r="F75" s="10"/>
      <c r="G75" s="11"/>
      <c r="H75" s="11"/>
      <c r="I75" s="11"/>
      <c r="J75" s="11"/>
    </row>
    <row r="76" spans="5:10" s="9" customFormat="1" x14ac:dyDescent="0.2">
      <c r="E76" s="10"/>
      <c r="F76" s="10"/>
      <c r="G76" s="11"/>
      <c r="H76" s="11"/>
      <c r="I76" s="11"/>
      <c r="J76" s="11"/>
    </row>
    <row r="77" spans="5:10" s="9" customFormat="1" x14ac:dyDescent="0.2">
      <c r="E77" s="10"/>
      <c r="F77" s="10"/>
      <c r="G77" s="11"/>
      <c r="H77" s="11"/>
      <c r="I77" s="11"/>
      <c r="J77" s="11"/>
    </row>
    <row r="78" spans="5:10" s="9" customFormat="1" x14ac:dyDescent="0.2">
      <c r="E78" s="10"/>
      <c r="F78" s="10"/>
      <c r="G78" s="11"/>
      <c r="H78" s="11"/>
      <c r="I78" s="11"/>
      <c r="J78" s="11"/>
    </row>
    <row r="79" spans="5:10" s="9" customFormat="1" x14ac:dyDescent="0.2">
      <c r="E79" s="10"/>
      <c r="F79" s="10"/>
      <c r="G79" s="11"/>
      <c r="H79" s="11"/>
      <c r="I79" s="11"/>
      <c r="J79" s="11"/>
    </row>
    <row r="80" spans="5:10" s="9" customFormat="1" x14ac:dyDescent="0.2">
      <c r="E80" s="10"/>
      <c r="F80" s="10"/>
      <c r="G80" s="11"/>
      <c r="H80" s="11"/>
      <c r="I80" s="11"/>
      <c r="J80" s="11"/>
    </row>
    <row r="81" spans="5:10" s="9" customFormat="1" x14ac:dyDescent="0.2">
      <c r="E81" s="10"/>
      <c r="F81" s="10"/>
      <c r="G81" s="11"/>
      <c r="H81" s="11"/>
      <c r="I81" s="11"/>
      <c r="J81" s="11"/>
    </row>
    <row r="82" spans="5:10" s="9" customFormat="1" x14ac:dyDescent="0.2">
      <c r="E82" s="10"/>
      <c r="F82" s="10"/>
      <c r="G82" s="11"/>
      <c r="H82" s="11"/>
      <c r="I82" s="11"/>
      <c r="J82" s="11"/>
    </row>
    <row r="83" spans="5:10" s="9" customFormat="1" x14ac:dyDescent="0.2">
      <c r="E83" s="10"/>
      <c r="F83" s="10"/>
      <c r="G83" s="11"/>
      <c r="H83" s="11"/>
      <c r="I83" s="11"/>
      <c r="J83" s="11"/>
    </row>
    <row r="84" spans="5:10" s="9" customFormat="1" x14ac:dyDescent="0.2">
      <c r="E84" s="10"/>
      <c r="F84" s="10"/>
      <c r="G84" s="11"/>
      <c r="H84" s="11"/>
      <c r="I84" s="11"/>
      <c r="J84" s="11"/>
    </row>
    <row r="85" spans="5:10" s="9" customFormat="1" x14ac:dyDescent="0.2">
      <c r="E85" s="10"/>
      <c r="F85" s="10"/>
      <c r="G85" s="11"/>
      <c r="H85" s="11"/>
      <c r="I85" s="11"/>
      <c r="J85" s="11"/>
    </row>
    <row r="86" spans="5:10" s="9" customFormat="1" x14ac:dyDescent="0.2">
      <c r="E86" s="10"/>
      <c r="F86" s="10"/>
      <c r="G86" s="11"/>
      <c r="H86" s="11"/>
      <c r="I86" s="11"/>
      <c r="J86" s="11"/>
    </row>
    <row r="87" spans="5:10" s="9" customFormat="1" x14ac:dyDescent="0.2">
      <c r="E87" s="10"/>
      <c r="F87" s="10"/>
      <c r="G87" s="11"/>
      <c r="H87" s="11"/>
      <c r="I87" s="11"/>
      <c r="J87" s="11"/>
    </row>
    <row r="88" spans="5:10" s="9" customFormat="1" x14ac:dyDescent="0.2">
      <c r="E88" s="10"/>
      <c r="F88" s="10"/>
      <c r="G88" s="11"/>
      <c r="H88" s="11"/>
      <c r="I88" s="11"/>
      <c r="J88" s="11"/>
    </row>
    <row r="89" spans="5:10" s="9" customFormat="1" x14ac:dyDescent="0.2">
      <c r="E89" s="10"/>
      <c r="F89" s="10"/>
      <c r="G89" s="11"/>
      <c r="H89" s="11"/>
      <c r="I89" s="11"/>
      <c r="J89" s="11"/>
    </row>
    <row r="90" spans="5:10" s="9" customFormat="1" x14ac:dyDescent="0.2">
      <c r="E90" s="10"/>
      <c r="F90" s="10"/>
      <c r="G90" s="11"/>
      <c r="H90" s="11"/>
      <c r="I90" s="11"/>
      <c r="J90" s="11"/>
    </row>
    <row r="91" spans="5:10" s="9" customFormat="1" x14ac:dyDescent="0.2">
      <c r="E91" s="10"/>
      <c r="F91" s="10"/>
      <c r="G91" s="11"/>
      <c r="H91" s="11"/>
      <c r="I91" s="11"/>
      <c r="J91" s="11"/>
    </row>
  </sheetData>
  <mergeCells count="6">
    <mergeCell ref="A2:A3"/>
    <mergeCell ref="F2:J2"/>
    <mergeCell ref="E2:E3"/>
    <mergeCell ref="D2:D3"/>
    <mergeCell ref="B2:B3"/>
    <mergeCell ref="C2:C3"/>
  </mergeCells>
  <phoneticPr fontId="8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C138"/>
  <sheetViews>
    <sheetView zoomScaleNormal="100" workbookViewId="0">
      <selection activeCell="A51" sqref="A51:A56"/>
    </sheetView>
  </sheetViews>
  <sheetFormatPr defaultRowHeight="12.75" x14ac:dyDescent="0.2"/>
  <cols>
    <col min="1" max="1" width="64.42578125" bestFit="1" customWidth="1"/>
    <col min="2" max="2" width="12.7109375" customWidth="1"/>
    <col min="3" max="3" width="2.7109375" customWidth="1"/>
  </cols>
  <sheetData>
    <row r="1" spans="1:3" ht="60.75" thickBot="1" x14ac:dyDescent="0.25">
      <c r="A1" s="15" t="s">
        <v>129</v>
      </c>
      <c r="B1" s="26" t="s">
        <v>184</v>
      </c>
      <c r="C1" s="2"/>
    </row>
    <row r="2" spans="1:3" ht="14.25" x14ac:dyDescent="0.2">
      <c r="A2" s="99" t="s">
        <v>190</v>
      </c>
      <c r="B2" s="23">
        <v>-1.9354514377639243E-2</v>
      </c>
      <c r="C2" s="2"/>
    </row>
    <row r="3" spans="1:3" ht="14.25" x14ac:dyDescent="0.2">
      <c r="A3" s="99" t="s">
        <v>191</v>
      </c>
      <c r="B3" s="20">
        <v>-9.302325581395321E-3</v>
      </c>
      <c r="C3" s="2"/>
    </row>
    <row r="4" spans="1:3" ht="15" thickBot="1" x14ac:dyDescent="0.25">
      <c r="A4" s="99" t="s">
        <v>192</v>
      </c>
      <c r="B4" s="20">
        <v>-8.6206896551723755E-3</v>
      </c>
      <c r="C4" s="2"/>
    </row>
    <row r="5" spans="1:3" ht="14.25" x14ac:dyDescent="0.2">
      <c r="A5" s="112" t="s">
        <v>185</v>
      </c>
      <c r="B5" s="21">
        <v>-7.0182474433527764E-3</v>
      </c>
      <c r="C5" s="2"/>
    </row>
    <row r="6" spans="1:3" ht="14.25" x14ac:dyDescent="0.2">
      <c r="A6" s="99" t="s">
        <v>189</v>
      </c>
      <c r="B6" s="21">
        <v>-6.9444444444444198E-3</v>
      </c>
      <c r="C6" s="2"/>
    </row>
    <row r="7" spans="1:3" ht="14.25" x14ac:dyDescent="0.2">
      <c r="A7" s="99" t="s">
        <v>193</v>
      </c>
      <c r="B7" s="21">
        <v>-6.5075921908894774E-3</v>
      </c>
      <c r="C7" s="2"/>
    </row>
    <row r="8" spans="1:3" ht="14.25" x14ac:dyDescent="0.2">
      <c r="A8" s="99" t="s">
        <v>194</v>
      </c>
      <c r="B8" s="21">
        <v>-5.0078695092287129E-3</v>
      </c>
      <c r="C8" s="2"/>
    </row>
    <row r="9" spans="1:3" ht="14.25" x14ac:dyDescent="0.2">
      <c r="A9" s="99" t="s">
        <v>188</v>
      </c>
      <c r="B9" s="21">
        <v>-4.6965133493287459E-3</v>
      </c>
      <c r="C9" s="2"/>
    </row>
    <row r="10" spans="1:3" ht="14.25" x14ac:dyDescent="0.2">
      <c r="A10" s="99" t="s">
        <v>195</v>
      </c>
      <c r="B10" s="21">
        <v>-4.2735042735042583E-3</v>
      </c>
      <c r="C10" s="2"/>
    </row>
    <row r="11" spans="1:3" ht="14.25" x14ac:dyDescent="0.2">
      <c r="A11" s="99" t="s">
        <v>196</v>
      </c>
      <c r="B11" s="21">
        <v>-3.558718861210064E-3</v>
      </c>
      <c r="C11" s="2"/>
    </row>
    <row r="12" spans="1:3" ht="14.25" x14ac:dyDescent="0.2">
      <c r="A12" s="99" t="s">
        <v>197</v>
      </c>
      <c r="B12" s="21">
        <v>-3.3955857385398192E-3</v>
      </c>
      <c r="C12" s="2"/>
    </row>
    <row r="13" spans="1:3" ht="14.25" x14ac:dyDescent="0.2">
      <c r="A13" s="99" t="s">
        <v>198</v>
      </c>
      <c r="B13" s="21">
        <v>-3.3258234095053796E-3</v>
      </c>
      <c r="C13" s="2"/>
    </row>
    <row r="14" spans="1:3" ht="14.25" x14ac:dyDescent="0.2">
      <c r="A14" s="99" t="s">
        <v>199</v>
      </c>
      <c r="B14" s="21">
        <v>-9.4786729857820884E-4</v>
      </c>
      <c r="C14" s="2"/>
    </row>
    <row r="15" spans="1:3" ht="14.25" x14ac:dyDescent="0.2">
      <c r="A15" s="99" t="s">
        <v>200</v>
      </c>
      <c r="B15" s="21">
        <v>-7.0546737213394994E-4</v>
      </c>
      <c r="C15" s="2"/>
    </row>
    <row r="16" spans="1:3" ht="14.25" x14ac:dyDescent="0.2">
      <c r="A16" s="99" t="s">
        <v>201</v>
      </c>
      <c r="B16" s="21">
        <v>-2.1860312602484111E-4</v>
      </c>
      <c r="C16" s="2"/>
    </row>
    <row r="17" spans="1:3" ht="14.25" x14ac:dyDescent="0.2">
      <c r="A17" s="99" t="s">
        <v>202</v>
      </c>
      <c r="B17" s="21">
        <v>0</v>
      </c>
      <c r="C17" s="2"/>
    </row>
    <row r="18" spans="1:3" ht="14.25" x14ac:dyDescent="0.2">
      <c r="A18" s="99" t="s">
        <v>203</v>
      </c>
      <c r="B18" s="21">
        <v>0</v>
      </c>
      <c r="C18" s="2"/>
    </row>
    <row r="19" spans="1:3" ht="14.25" x14ac:dyDescent="0.2">
      <c r="A19" s="99" t="s">
        <v>204</v>
      </c>
      <c r="B19" s="21">
        <v>0</v>
      </c>
      <c r="C19" s="2"/>
    </row>
    <row r="20" spans="1:3" ht="14.25" x14ac:dyDescent="0.2">
      <c r="A20" s="99" t="s">
        <v>205</v>
      </c>
      <c r="B20" s="21">
        <v>0</v>
      </c>
      <c r="C20" s="2"/>
    </row>
    <row r="21" spans="1:3" ht="15.75" x14ac:dyDescent="0.25">
      <c r="A21" s="113" t="s">
        <v>206</v>
      </c>
      <c r="B21" s="21">
        <v>1.738971261211697E-3</v>
      </c>
      <c r="C21" s="2"/>
    </row>
    <row r="22" spans="1:3" ht="14.25" x14ac:dyDescent="0.2">
      <c r="A22" s="99" t="s">
        <v>207</v>
      </c>
      <c r="B22" s="21">
        <v>2.1153450656636874E-3</v>
      </c>
      <c r="C22" s="2"/>
    </row>
    <row r="23" spans="1:3" ht="14.25" x14ac:dyDescent="0.2">
      <c r="A23" s="99" t="s">
        <v>208</v>
      </c>
      <c r="B23" s="55">
        <v>2.5575447570331811E-3</v>
      </c>
      <c r="C23" s="2"/>
    </row>
    <row r="24" spans="1:3" ht="14.25" x14ac:dyDescent="0.2">
      <c r="A24" s="99" t="s">
        <v>209</v>
      </c>
      <c r="B24" s="21">
        <v>2.6367270562219769E-3</v>
      </c>
      <c r="C24" s="2"/>
    </row>
    <row r="25" spans="1:3" ht="14.25" x14ac:dyDescent="0.2">
      <c r="A25" s="99" t="s">
        <v>187</v>
      </c>
      <c r="B25" s="21">
        <v>3.042884768513332E-3</v>
      </c>
      <c r="C25" s="2"/>
    </row>
    <row r="26" spans="1:3" ht="14.25" x14ac:dyDescent="0.2">
      <c r="A26" s="99" t="s">
        <v>210</v>
      </c>
      <c r="B26" s="21">
        <v>3.298133950528026E-3</v>
      </c>
      <c r="C26" s="2"/>
    </row>
    <row r="27" spans="1:3" ht="14.25" x14ac:dyDescent="0.2">
      <c r="A27" s="17" t="s">
        <v>211</v>
      </c>
      <c r="B27" s="21">
        <v>3.3508855911918989E-3</v>
      </c>
      <c r="C27" s="2"/>
    </row>
    <row r="28" spans="1:3" ht="14.25" x14ac:dyDescent="0.2">
      <c r="A28" s="17" t="s">
        <v>212</v>
      </c>
      <c r="B28" s="21">
        <v>3.387533875338633E-3</v>
      </c>
      <c r="C28" s="2"/>
    </row>
    <row r="29" spans="1:3" ht="14.25" x14ac:dyDescent="0.2">
      <c r="A29" s="99" t="s">
        <v>213</v>
      </c>
      <c r="B29" s="21">
        <v>3.8050636616420164E-3</v>
      </c>
      <c r="C29" s="2"/>
    </row>
    <row r="30" spans="1:3" ht="14.25" x14ac:dyDescent="0.2">
      <c r="A30" s="99" t="s">
        <v>214</v>
      </c>
      <c r="B30" s="21">
        <v>3.8903924221922459E-3</v>
      </c>
      <c r="C30" s="2"/>
    </row>
    <row r="31" spans="1:3" ht="14.25" x14ac:dyDescent="0.2">
      <c r="A31" s="99" t="s">
        <v>215</v>
      </c>
      <c r="B31" s="21">
        <v>3.9138943248531177E-3</v>
      </c>
      <c r="C31" s="2"/>
    </row>
    <row r="32" spans="1:3" ht="14.25" x14ac:dyDescent="0.2">
      <c r="A32" s="99" t="s">
        <v>216</v>
      </c>
      <c r="B32" s="21">
        <v>4.3891733723482318E-3</v>
      </c>
      <c r="C32" s="2"/>
    </row>
    <row r="33" spans="1:3" ht="14.25" x14ac:dyDescent="0.2">
      <c r="A33" s="99" t="s">
        <v>217</v>
      </c>
      <c r="B33" s="21">
        <v>4.5180722891566827E-3</v>
      </c>
      <c r="C33" s="2"/>
    </row>
    <row r="34" spans="1:3" ht="14.25" x14ac:dyDescent="0.2">
      <c r="A34" s="99" t="s">
        <v>218</v>
      </c>
      <c r="B34" s="21">
        <v>4.5871559633028358E-3</v>
      </c>
      <c r="C34" s="2"/>
    </row>
    <row r="35" spans="1:3" ht="14.25" x14ac:dyDescent="0.2">
      <c r="A35" s="99" t="s">
        <v>219</v>
      </c>
      <c r="B35" s="21">
        <v>4.6511627906977715E-3</v>
      </c>
      <c r="C35" s="2"/>
    </row>
    <row r="36" spans="1:3" ht="14.25" x14ac:dyDescent="0.2">
      <c r="A36" s="99" t="s">
        <v>220</v>
      </c>
      <c r="B36" s="21">
        <v>7.3694441989926585E-3</v>
      </c>
      <c r="C36" s="2"/>
    </row>
    <row r="37" spans="1:3" ht="14.25" x14ac:dyDescent="0.2">
      <c r="A37" s="99" t="s">
        <v>221</v>
      </c>
      <c r="B37" s="21">
        <v>7.9725325884543174E-3</v>
      </c>
      <c r="C37" s="2"/>
    </row>
    <row r="38" spans="1:3" ht="14.25" x14ac:dyDescent="0.2">
      <c r="A38" s="99" t="s">
        <v>219</v>
      </c>
      <c r="B38" s="21">
        <v>1.0105307945963204E-2</v>
      </c>
      <c r="C38" s="2"/>
    </row>
    <row r="39" spans="1:3" ht="14.25" x14ac:dyDescent="0.2">
      <c r="A39" s="99" t="s">
        <v>222</v>
      </c>
      <c r="B39" s="21">
        <v>1.2553770520586482E-2</v>
      </c>
      <c r="C39" s="2"/>
    </row>
    <row r="40" spans="1:3" ht="14.25" x14ac:dyDescent="0.2">
      <c r="A40" s="99" t="s">
        <v>223</v>
      </c>
      <c r="B40" s="21">
        <v>1.4409221902017322E-2</v>
      </c>
      <c r="C40" s="2"/>
    </row>
    <row r="41" spans="1:3" ht="14.25" x14ac:dyDescent="0.2">
      <c r="A41" s="99" t="s">
        <v>224</v>
      </c>
      <c r="B41" s="21">
        <v>1.4766603681153345E-2</v>
      </c>
      <c r="C41" s="2"/>
    </row>
    <row r="42" spans="1:3" ht="14.25" x14ac:dyDescent="0.2">
      <c r="A42" s="99" t="s">
        <v>186</v>
      </c>
      <c r="B42" s="21">
        <v>1.7316017316017396E-2</v>
      </c>
      <c r="C42" s="2"/>
    </row>
    <row r="43" spans="1:3" ht="14.25" x14ac:dyDescent="0.2">
      <c r="A43" s="99" t="s">
        <v>225</v>
      </c>
      <c r="B43" s="21">
        <v>1.990049751243772E-2</v>
      </c>
      <c r="C43" s="2"/>
    </row>
    <row r="44" spans="1:3" ht="14.25" x14ac:dyDescent="0.2">
      <c r="A44" s="99" t="s">
        <v>226</v>
      </c>
      <c r="B44" s="21">
        <v>2.0212732446423187E-2</v>
      </c>
      <c r="C44" s="2"/>
    </row>
    <row r="45" spans="1:3" ht="14.25" x14ac:dyDescent="0.2">
      <c r="A45" s="99" t="s">
        <v>227</v>
      </c>
      <c r="B45" s="21">
        <v>2.2088140856003635E-2</v>
      </c>
      <c r="C45" s="2"/>
    </row>
    <row r="46" spans="1:3" ht="14.25" x14ac:dyDescent="0.2">
      <c r="A46" s="99" t="s">
        <v>228</v>
      </c>
      <c r="B46" s="21">
        <v>2.5847266154541249E-2</v>
      </c>
      <c r="C46" s="2"/>
    </row>
    <row r="47" spans="1:3" ht="14.25" x14ac:dyDescent="0.2">
      <c r="A47" s="99" t="s">
        <v>229</v>
      </c>
      <c r="B47" s="21">
        <v>4.4444444444444287E-2</v>
      </c>
      <c r="C47" s="2"/>
    </row>
    <row r="48" spans="1:3" ht="14.25" x14ac:dyDescent="0.2">
      <c r="A48" s="99" t="s">
        <v>230</v>
      </c>
      <c r="B48" s="21">
        <v>4.4909609895337876E-2</v>
      </c>
      <c r="C48" s="2"/>
    </row>
    <row r="49" spans="1:3" ht="14.25" x14ac:dyDescent="0.2">
      <c r="A49" s="99" t="s">
        <v>231</v>
      </c>
      <c r="B49" s="21">
        <v>5.5900621118012417E-2</v>
      </c>
      <c r="C49" s="2"/>
    </row>
    <row r="50" spans="1:3" ht="14.25" x14ac:dyDescent="0.2">
      <c r="A50" s="99" t="s">
        <v>232</v>
      </c>
      <c r="B50" s="21">
        <v>0.12388143176733779</v>
      </c>
      <c r="C50" s="2"/>
    </row>
    <row r="51" spans="1:3" ht="15" x14ac:dyDescent="0.2">
      <c r="A51" s="27" t="s">
        <v>233</v>
      </c>
      <c r="B51" s="24">
        <v>8.3608738136055228E-3</v>
      </c>
      <c r="C51" s="2"/>
    </row>
    <row r="52" spans="1:3" ht="14.25" x14ac:dyDescent="0.2">
      <c r="A52" s="18" t="s">
        <v>234</v>
      </c>
      <c r="B52" s="20">
        <v>4.254812075589931E-2</v>
      </c>
      <c r="C52" s="1"/>
    </row>
    <row r="53" spans="1:3" ht="14.25" x14ac:dyDescent="0.2">
      <c r="A53" s="18" t="s">
        <v>235</v>
      </c>
      <c r="B53" s="20">
        <v>5.9323382718862616E-2</v>
      </c>
      <c r="C53" s="2"/>
    </row>
    <row r="54" spans="1:3" ht="14.25" x14ac:dyDescent="0.2">
      <c r="A54" s="18" t="s">
        <v>236</v>
      </c>
      <c r="B54" s="20">
        <v>8.767123287671234E-3</v>
      </c>
      <c r="C54" s="16"/>
    </row>
    <row r="55" spans="1:3" ht="14.25" x14ac:dyDescent="0.2">
      <c r="A55" s="18" t="s">
        <v>237</v>
      </c>
      <c r="B55" s="20">
        <v>5.6256207831238303E-2</v>
      </c>
      <c r="C55" s="2"/>
    </row>
    <row r="56" spans="1:3" ht="15" thickBot="1" x14ac:dyDescent="0.25">
      <c r="A56" s="19" t="s">
        <v>238</v>
      </c>
      <c r="B56" s="22">
        <v>0.1206</v>
      </c>
      <c r="C56" s="2"/>
    </row>
    <row r="57" spans="1:3" x14ac:dyDescent="0.2">
      <c r="B57" s="2"/>
      <c r="C57" s="2"/>
    </row>
    <row r="58" spans="1:3" x14ac:dyDescent="0.2">
      <c r="C58" s="2"/>
    </row>
    <row r="59" spans="1:3" x14ac:dyDescent="0.2">
      <c r="B59" s="2"/>
      <c r="C59" s="2"/>
    </row>
    <row r="61" spans="1:3" x14ac:dyDescent="0.2">
      <c r="B61" s="2"/>
    </row>
    <row r="62" spans="1:3" x14ac:dyDescent="0.2">
      <c r="B62" s="2"/>
    </row>
    <row r="63" spans="1:3" x14ac:dyDescent="0.2">
      <c r="B63" s="2"/>
    </row>
    <row r="64" spans="1:3" x14ac:dyDescent="0.2">
      <c r="B64" s="2"/>
    </row>
    <row r="65" spans="2:2" x14ac:dyDescent="0.2">
      <c r="B65" s="2"/>
    </row>
    <row r="66" spans="2:2" x14ac:dyDescent="0.2">
      <c r="B66" s="2"/>
    </row>
    <row r="67" spans="2:2" x14ac:dyDescent="0.2">
      <c r="B67" s="2"/>
    </row>
    <row r="68" spans="2:2" x14ac:dyDescent="0.2">
      <c r="B68" s="2"/>
    </row>
    <row r="69" spans="2:2" x14ac:dyDescent="0.2">
      <c r="B69" s="2"/>
    </row>
    <row r="70" spans="2:2" x14ac:dyDescent="0.2">
      <c r="B70" s="2"/>
    </row>
    <row r="71" spans="2:2" x14ac:dyDescent="0.2">
      <c r="B71" s="2"/>
    </row>
    <row r="72" spans="2:2" x14ac:dyDescent="0.2">
      <c r="B72" s="2"/>
    </row>
    <row r="73" spans="2:2" x14ac:dyDescent="0.2">
      <c r="B73" s="2"/>
    </row>
    <row r="74" spans="2:2" x14ac:dyDescent="0.2">
      <c r="B74" s="2"/>
    </row>
    <row r="75" spans="2:2" x14ac:dyDescent="0.2">
      <c r="B75" s="2"/>
    </row>
    <row r="76" spans="2:2" x14ac:dyDescent="0.2">
      <c r="B76" s="2"/>
    </row>
    <row r="77" spans="2:2" x14ac:dyDescent="0.2">
      <c r="B77" s="2"/>
    </row>
    <row r="78" spans="2:2" x14ac:dyDescent="0.2">
      <c r="B78" s="2"/>
    </row>
    <row r="79" spans="2:2" x14ac:dyDescent="0.2">
      <c r="B79" s="2"/>
    </row>
    <row r="80" spans="2:2" x14ac:dyDescent="0.2">
      <c r="B80" s="2"/>
    </row>
    <row r="81" spans="2:2" x14ac:dyDescent="0.2">
      <c r="B81" s="2"/>
    </row>
    <row r="82" spans="2:2" x14ac:dyDescent="0.2">
      <c r="B82" s="2"/>
    </row>
    <row r="83" spans="2:2" x14ac:dyDescent="0.2">
      <c r="B83" s="2"/>
    </row>
    <row r="84" spans="2:2" x14ac:dyDescent="0.2">
      <c r="B84" s="2"/>
    </row>
    <row r="85" spans="2:2" x14ac:dyDescent="0.2">
      <c r="B85" s="2"/>
    </row>
    <row r="86" spans="2:2" x14ac:dyDescent="0.2">
      <c r="B86" s="2"/>
    </row>
    <row r="87" spans="2:2" x14ac:dyDescent="0.2">
      <c r="B87" s="2"/>
    </row>
    <row r="88" spans="2:2" x14ac:dyDescent="0.2">
      <c r="B88" s="2"/>
    </row>
    <row r="89" spans="2:2" x14ac:dyDescent="0.2">
      <c r="B89" s="2"/>
    </row>
    <row r="90" spans="2:2" x14ac:dyDescent="0.2">
      <c r="B90" s="2"/>
    </row>
    <row r="91" spans="2:2" x14ac:dyDescent="0.2">
      <c r="B91" s="2"/>
    </row>
    <row r="92" spans="2:2" x14ac:dyDescent="0.2">
      <c r="B92" s="2"/>
    </row>
    <row r="93" spans="2:2" x14ac:dyDescent="0.2">
      <c r="B93" s="2"/>
    </row>
    <row r="94" spans="2:2" x14ac:dyDescent="0.2">
      <c r="B94" s="2"/>
    </row>
    <row r="95" spans="2:2" x14ac:dyDescent="0.2">
      <c r="B95" s="2"/>
    </row>
    <row r="96" spans="2:2" x14ac:dyDescent="0.2">
      <c r="B96" s="2"/>
    </row>
    <row r="97" spans="2:2" x14ac:dyDescent="0.2">
      <c r="B97" s="2"/>
    </row>
    <row r="98" spans="2:2" x14ac:dyDescent="0.2">
      <c r="B98" s="2"/>
    </row>
    <row r="99" spans="2:2" x14ac:dyDescent="0.2">
      <c r="B99" s="2"/>
    </row>
    <row r="100" spans="2:2" x14ac:dyDescent="0.2">
      <c r="B100" s="2"/>
    </row>
    <row r="101" spans="2:2" x14ac:dyDescent="0.2">
      <c r="B101" s="2"/>
    </row>
    <row r="102" spans="2:2" x14ac:dyDescent="0.2">
      <c r="B102" s="2"/>
    </row>
    <row r="103" spans="2:2" x14ac:dyDescent="0.2">
      <c r="B103" s="2"/>
    </row>
    <row r="104" spans="2:2" x14ac:dyDescent="0.2">
      <c r="B104" s="2"/>
    </row>
    <row r="105" spans="2:2" x14ac:dyDescent="0.2">
      <c r="B105" s="2"/>
    </row>
    <row r="106" spans="2:2" x14ac:dyDescent="0.2">
      <c r="B106" s="2"/>
    </row>
    <row r="107" spans="2:2" x14ac:dyDescent="0.2">
      <c r="B107" s="2"/>
    </row>
    <row r="108" spans="2:2" x14ac:dyDescent="0.2">
      <c r="B108" s="2"/>
    </row>
    <row r="109" spans="2:2" x14ac:dyDescent="0.2">
      <c r="B109" s="2"/>
    </row>
    <row r="110" spans="2:2" x14ac:dyDescent="0.2">
      <c r="B110" s="2"/>
    </row>
    <row r="111" spans="2:2" x14ac:dyDescent="0.2">
      <c r="B111" s="2"/>
    </row>
    <row r="112" spans="2:2" x14ac:dyDescent="0.2">
      <c r="B112" s="2"/>
    </row>
    <row r="113" spans="2:2" x14ac:dyDescent="0.2">
      <c r="B113" s="2"/>
    </row>
    <row r="114" spans="2:2" x14ac:dyDescent="0.2">
      <c r="B114" s="2"/>
    </row>
    <row r="115" spans="2:2" x14ac:dyDescent="0.2">
      <c r="B115" s="2"/>
    </row>
    <row r="116" spans="2:2" x14ac:dyDescent="0.2">
      <c r="B116" s="2"/>
    </row>
    <row r="117" spans="2:2" x14ac:dyDescent="0.2">
      <c r="B117" s="2"/>
    </row>
    <row r="118" spans="2:2" x14ac:dyDescent="0.2">
      <c r="B118" s="2"/>
    </row>
    <row r="119" spans="2:2" x14ac:dyDescent="0.2">
      <c r="B119" s="2"/>
    </row>
    <row r="120" spans="2:2" x14ac:dyDescent="0.2">
      <c r="B120" s="2"/>
    </row>
    <row r="121" spans="2:2" x14ac:dyDescent="0.2">
      <c r="B121" s="2"/>
    </row>
    <row r="122" spans="2:2" x14ac:dyDescent="0.2">
      <c r="B122" s="2"/>
    </row>
    <row r="123" spans="2:2" x14ac:dyDescent="0.2">
      <c r="B123" s="2"/>
    </row>
    <row r="124" spans="2:2" x14ac:dyDescent="0.2">
      <c r="B124" s="2"/>
    </row>
    <row r="125" spans="2:2" x14ac:dyDescent="0.2">
      <c r="B125" s="2"/>
    </row>
    <row r="126" spans="2:2" x14ac:dyDescent="0.2">
      <c r="B126" s="2"/>
    </row>
    <row r="127" spans="2:2" x14ac:dyDescent="0.2">
      <c r="B127" s="2"/>
    </row>
    <row r="128" spans="2:2" x14ac:dyDescent="0.2">
      <c r="B128" s="2"/>
    </row>
    <row r="129" spans="2:2" x14ac:dyDescent="0.2">
      <c r="B129" s="2"/>
    </row>
    <row r="130" spans="2:2" x14ac:dyDescent="0.2">
      <c r="B130" s="2"/>
    </row>
    <row r="131" spans="2:2" x14ac:dyDescent="0.2">
      <c r="B131" s="2"/>
    </row>
    <row r="132" spans="2:2" x14ac:dyDescent="0.2">
      <c r="B132" s="2"/>
    </row>
    <row r="133" spans="2:2" x14ac:dyDescent="0.2">
      <c r="B133" s="2"/>
    </row>
    <row r="134" spans="2:2" x14ac:dyDescent="0.2">
      <c r="B134" s="2"/>
    </row>
    <row r="135" spans="2:2" x14ac:dyDescent="0.2">
      <c r="B135" s="2"/>
    </row>
    <row r="136" spans="2:2" x14ac:dyDescent="0.2">
      <c r="B136" s="2"/>
    </row>
    <row r="137" spans="2:2" x14ac:dyDescent="0.2">
      <c r="B137" s="2"/>
    </row>
    <row r="138" spans="2:2" x14ac:dyDescent="0.2">
      <c r="B138" s="2"/>
    </row>
  </sheetData>
  <phoneticPr fontId="8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NAV</vt:lpstr>
      <vt:lpstr>NPF Asset Structure</vt:lpstr>
      <vt:lpstr>RoR</vt:lpstr>
      <vt:lpstr>RoR(chart)</vt:lpstr>
    </vt:vector>
  </TitlesOfParts>
  <Company>UAIB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Admin</cp:lastModifiedBy>
  <dcterms:created xsi:type="dcterms:W3CDTF">2010-05-19T12:57:40Z</dcterms:created>
  <dcterms:modified xsi:type="dcterms:W3CDTF">2022-02-21T18:19:33Z</dcterms:modified>
</cp:coreProperties>
</file>