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<sst xmlns="http://schemas.openxmlformats.org/spreadsheetml/2006/main" count="322" uniqueCount="93">
  <si>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</si>
  <si>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</si>
  <si>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</si>
  <si>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</si>
  <si>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</si>
  <si>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</si>
  <si>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</si>
  <si>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</si>
  <si>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</si>
  <si>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</si>
  <si>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</si>
  <si>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</si>
  <si>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</si>
  <si>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</si>
  <si>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</si>
  <si>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</si>
  <si>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</si>
  <si>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</si>
  <si>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</si>
  <si>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</si>
  <si>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</si>
  <si>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</si>
  <si>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</si>
  <si>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</si>
  <si>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</si>
  <si>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</si>
  <si>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</si>
  <si>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</si>
  <si>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</si>
  <si>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</si>
  <si>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</si>
  <si>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</si>
  <si>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</si>
  <si>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</si>
  <si>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</si>
  <si>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</si>
  <si>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</si>
  <si>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</si>
  <si>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</si>
  <si>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</si>
  <si>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</si>
  <si>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</si>
  <si>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</si>
  <si>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</si>
  <si>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</si>
  <si>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</si>
  <si>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</si>
  <si>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</si>
  <si>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</si>
  <si>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</si>
  <si>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</si>
  <si>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</si>
  <si>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</si>
  <si>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</si>
  <si>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</si>
  <si>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</si>
  <si>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</si>
  <si>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</si>
  <si>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</si>
  <si>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</si>
  <si>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</si>
  <si>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</si>
  <si>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</si>
  <si>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</si>
  <si>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</si>
  <si>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</si>
  <si>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</si>
  <si>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</si>
  <si>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</si>
  <si>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</si>
  <si>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</si>
  <si>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</si>
  <si>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</si>
  <si>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</si>
  <si>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</si>
  <si>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</si>
  <si>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</si>
  <si>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</si>
  <si>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</si>
  <si>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</si>
  <si>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</si>
  <si>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</si>
  <si>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</si>
  <si>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</si>
  <si>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</si>
  <si>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</si>
  <si>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</si>
  <si>
    <t>Аргентум</t>
  </si>
  <si>
    <t>ТОВ "КУА ОЗОН"</t>
  </si>
  <si>
    <t>http://ozoncap.com/</t>
  </si>
  <si>
    <t>становив -41,77 тис. грн.</t>
  </si>
  <si>
    <t>** За наявними даними чистий притік/відтік становив +19,30 тис. грн,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</si>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</sst>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2015367"/>
        <c:axId val="19060676"/>
      </c:barChart>
      <c:catAx>
        <c:axId val="52015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60676"/>
        <c:crosses val="autoZero"/>
        <c:auto val="0"/>
        <c:lblOffset val="0"/>
        <c:tickLblSkip val="1"/>
        <c:noMultiLvlLbl val="0"/>
      </c:catAx>
      <c:valAx>
        <c:axId val="19060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15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19173"/>
        <c:axId val="42785786"/>
      </c:barChart>
      <c:catAx>
        <c:axId val="1171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85786"/>
        <c:crosses val="autoZero"/>
        <c:auto val="0"/>
        <c:lblOffset val="0"/>
        <c:tickLblSkip val="1"/>
        <c:noMultiLvlLbl val="0"/>
      </c:catAx>
      <c:valAx>
        <c:axId val="4278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397091"/>
        <c:axId val="48860496"/>
      </c:barChart>
      <c:catAx>
        <c:axId val="26397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60496"/>
        <c:crosses val="autoZero"/>
        <c:auto val="0"/>
        <c:lblOffset val="0"/>
        <c:tickLblSkip val="1"/>
        <c:noMultiLvlLbl val="0"/>
      </c:catAx>
      <c:valAx>
        <c:axId val="4886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7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63025"/>
        <c:axId val="8386870"/>
      </c:barChart>
      <c:catAx>
        <c:axId val="3596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86870"/>
        <c:crosses val="autoZero"/>
        <c:auto val="0"/>
        <c:lblOffset val="0"/>
        <c:tickLblSkip val="1"/>
        <c:noMultiLvlLbl val="0"/>
      </c:catAx>
      <c:valAx>
        <c:axId val="838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67503"/>
        <c:axId val="57768236"/>
      </c:barChart>
      <c:catAx>
        <c:axId val="41767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68236"/>
        <c:crosses val="autoZero"/>
        <c:auto val="0"/>
        <c:lblOffset val="0"/>
        <c:tickLblSkip val="1"/>
        <c:noMultiLvlLbl val="0"/>
      </c:catAx>
      <c:valAx>
        <c:axId val="57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7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29533"/>
        <c:axId val="10840754"/>
      </c:barChart>
      <c:catAx>
        <c:axId val="6322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40754"/>
        <c:crosses val="autoZero"/>
        <c:auto val="0"/>
        <c:lblOffset val="0"/>
        <c:tickLblSkip val="1"/>
        <c:noMultiLvlLbl val="0"/>
      </c:catAx>
      <c:valAx>
        <c:axId val="10840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21174331"/>
        <c:axId val="58232648"/>
      </c:barChart>
      <c:catAx>
        <c:axId val="2117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2648"/>
        <c:crossesAt val="0"/>
        <c:auto val="0"/>
        <c:lblOffset val="0"/>
        <c:tickLblSkip val="1"/>
        <c:noMultiLvlLbl val="0"/>
      </c:catAx>
      <c:valAx>
        <c:axId val="58232648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7433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3026281"/>
        <c:axId val="50687086"/>
      </c:barChart>
      <c:catAx>
        <c:axId val="4302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87086"/>
        <c:crosses val="autoZero"/>
        <c:auto val="0"/>
        <c:lblOffset val="0"/>
        <c:tickLblSkip val="1"/>
        <c:noMultiLvlLbl val="0"/>
      </c:catAx>
      <c:valAx>
        <c:axId val="50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26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9122023"/>
        <c:axId val="52276132"/>
      </c:barChart>
      <c:catAx>
        <c:axId val="19122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76132"/>
        <c:crosses val="autoZero"/>
        <c:auto val="0"/>
        <c:lblOffset val="0"/>
        <c:tickLblSkip val="52"/>
        <c:noMultiLvlLbl val="0"/>
      </c:catAx>
      <c:valAx>
        <c:axId val="5227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22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397941"/>
        <c:axId val="21789290"/>
      </c:barChart>
      <c:catAx>
        <c:axId val="45397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789290"/>
        <c:crosses val="autoZero"/>
        <c:auto val="0"/>
        <c:lblOffset val="0"/>
        <c:tickLblSkip val="49"/>
        <c:noMultiLvlLbl val="0"/>
      </c:catAx>
      <c:valAx>
        <c:axId val="2178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97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34643"/>
        <c:axId val="7989824"/>
      </c:barChart>
      <c:catAx>
        <c:axId val="53234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89824"/>
        <c:crosses val="autoZero"/>
        <c:auto val="0"/>
        <c:lblOffset val="0"/>
        <c:tickLblSkip val="4"/>
        <c:noMultiLvlLbl val="0"/>
      </c:catAx>
      <c:valAx>
        <c:axId val="7989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34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6080085"/>
        <c:axId val="23576970"/>
      </c:barChart>
      <c:catAx>
        <c:axId val="46080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6970"/>
        <c:crosses val="autoZero"/>
        <c:auto val="0"/>
        <c:lblOffset val="0"/>
        <c:tickLblSkip val="9"/>
        <c:noMultiLvlLbl val="0"/>
      </c:catAx>
      <c:valAx>
        <c:axId val="2357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0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5857"/>
        <c:axId val="34033830"/>
      </c:barChart>
      <c:catAx>
        <c:axId val="1665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33830"/>
        <c:crosses val="autoZero"/>
        <c:auto val="0"/>
        <c:lblOffset val="0"/>
        <c:tickLblSkip val="4"/>
        <c:noMultiLvlLbl val="0"/>
      </c:catAx>
      <c:valAx>
        <c:axId val="34033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4864767"/>
        <c:axId val="24946460"/>
      </c:barChart>
      <c:catAx>
        <c:axId val="1486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946460"/>
        <c:crosses val="autoZero"/>
        <c:auto val="0"/>
        <c:lblOffset val="0"/>
        <c:tickLblSkip val="52"/>
        <c:noMultiLvlLbl val="0"/>
      </c:catAx>
      <c:valAx>
        <c:axId val="24946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6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64493"/>
        <c:axId val="2026274"/>
      </c:barChart>
      <c:catAx>
        <c:axId val="36564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26274"/>
        <c:crosses val="autoZero"/>
        <c:auto val="0"/>
        <c:lblOffset val="0"/>
        <c:tickLblSkip val="4"/>
        <c:noMultiLvlLbl val="0"/>
      </c:catAx>
      <c:valAx>
        <c:axId val="202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64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7083"/>
        <c:axId val="491064"/>
      </c:barChart>
      <c:catAx>
        <c:axId val="3327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064"/>
        <c:crosses val="autoZero"/>
        <c:auto val="0"/>
        <c:lblOffset val="0"/>
        <c:tickLblSkip val="4"/>
        <c:noMultiLvlLbl val="0"/>
      </c:catAx>
      <c:valAx>
        <c:axId val="49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97465"/>
        <c:axId val="43288030"/>
      </c:barChart>
      <c:catAx>
        <c:axId val="4959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88030"/>
        <c:crosses val="autoZero"/>
        <c:auto val="0"/>
        <c:lblOffset val="0"/>
        <c:tickLblSkip val="4"/>
        <c:noMultiLvlLbl val="0"/>
      </c:catAx>
      <c:valAx>
        <c:axId val="4328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9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14871"/>
        <c:axId val="4869012"/>
      </c:barChart>
      <c:catAx>
        <c:axId val="10014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69012"/>
        <c:crosses val="autoZero"/>
        <c:auto val="0"/>
        <c:lblOffset val="0"/>
        <c:tickLblSkip val="4"/>
        <c:noMultiLvlLbl val="0"/>
      </c:catAx>
      <c:valAx>
        <c:axId val="486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014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08165"/>
        <c:axId val="8232154"/>
      </c:barChart>
      <c:catAx>
        <c:axId val="220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32154"/>
        <c:crosses val="autoZero"/>
        <c:auto val="0"/>
        <c:lblOffset val="0"/>
        <c:tickLblSkip val="4"/>
        <c:noMultiLvlLbl val="0"/>
      </c:catAx>
      <c:valAx>
        <c:axId val="8232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08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41187"/>
        <c:axId val="23014192"/>
      </c:barChart>
      <c:catAx>
        <c:axId val="26141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14192"/>
        <c:crosses val="autoZero"/>
        <c:auto val="0"/>
        <c:lblOffset val="0"/>
        <c:tickLblSkip val="4"/>
        <c:noMultiLvlLbl val="0"/>
      </c:catAx>
      <c:valAx>
        <c:axId val="2301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41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32017"/>
        <c:axId val="20966422"/>
      </c:barChart>
      <c:catAx>
        <c:axId val="4273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66422"/>
        <c:crosses val="autoZero"/>
        <c:auto val="0"/>
        <c:lblOffset val="0"/>
        <c:tickLblSkip val="4"/>
        <c:noMultiLvlLbl val="0"/>
      </c:catAx>
      <c:valAx>
        <c:axId val="209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3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33839"/>
        <c:axId val="2521356"/>
      </c:barChart>
      <c:catAx>
        <c:axId val="37233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1356"/>
        <c:crosses val="autoZero"/>
        <c:auto val="0"/>
        <c:lblOffset val="0"/>
        <c:tickLblSkip val="4"/>
        <c:noMultiLvlLbl val="0"/>
      </c:catAx>
      <c:valAx>
        <c:axId val="252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33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463731"/>
        <c:axId val="57611360"/>
      </c:barChart>
      <c:catAx>
        <c:axId val="32463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11360"/>
        <c:crosses val="autoZero"/>
        <c:auto val="0"/>
        <c:lblOffset val="0"/>
        <c:tickLblSkip val="1"/>
        <c:noMultiLvlLbl val="0"/>
      </c:catAx>
      <c:valAx>
        <c:axId val="5761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3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3330365"/>
        <c:axId val="17657746"/>
      </c:barChart>
      <c:catAx>
        <c:axId val="53330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57746"/>
        <c:crosses val="autoZero"/>
        <c:auto val="0"/>
        <c:lblOffset val="0"/>
        <c:tickLblSkip val="1"/>
        <c:noMultiLvlLbl val="0"/>
      </c:catAx>
      <c:valAx>
        <c:axId val="17657746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3036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601883"/>
        <c:axId val="6476072"/>
      </c:barChart>
      <c:catAx>
        <c:axId val="38601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6072"/>
        <c:crosses val="autoZero"/>
        <c:auto val="0"/>
        <c:lblOffset val="0"/>
        <c:tickLblSkip val="1"/>
        <c:noMultiLvlLbl val="0"/>
      </c:catAx>
      <c:valAx>
        <c:axId val="647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01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0103497"/>
        <c:axId val="27288398"/>
      </c:barChart>
      <c:catAx>
        <c:axId val="501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88398"/>
        <c:crosses val="autoZero"/>
        <c:auto val="0"/>
        <c:lblOffset val="0"/>
        <c:tickLblSkip val="5"/>
        <c:noMultiLvlLbl val="0"/>
      </c:catAx>
      <c:valAx>
        <c:axId val="272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0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664775"/>
        <c:axId val="1380228"/>
      </c:barChart>
      <c:catAx>
        <c:axId val="4664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0228"/>
        <c:crosses val="autoZero"/>
        <c:auto val="0"/>
        <c:lblOffset val="0"/>
        <c:tickLblSkip val="5"/>
        <c:noMultiLvlLbl val="0"/>
      </c:catAx>
      <c:valAx>
        <c:axId val="138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64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5301"/>
        <c:axId val="53953354"/>
      </c:barChart>
      <c:catAx>
        <c:axId val="5185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53354"/>
        <c:crosses val="autoZero"/>
        <c:auto val="0"/>
        <c:lblOffset val="0"/>
        <c:tickLblSkip val="1"/>
        <c:noMultiLvlLbl val="0"/>
      </c:catAx>
      <c:valAx>
        <c:axId val="5395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85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70771"/>
        <c:axId val="18370592"/>
      </c:barChart>
      <c:catAx>
        <c:axId val="1347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70592"/>
        <c:crosses val="autoZero"/>
        <c:auto val="0"/>
        <c:lblOffset val="0"/>
        <c:tickLblSkip val="1"/>
        <c:noMultiLvlLbl val="0"/>
      </c:catAx>
      <c:valAx>
        <c:axId val="18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0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490465"/>
        <c:axId val="30460806"/>
      </c:barChart>
      <c:catAx>
        <c:axId val="43490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460806"/>
        <c:crosses val="autoZero"/>
        <c:auto val="0"/>
        <c:lblOffset val="0"/>
        <c:tickLblSkip val="1"/>
        <c:noMultiLvlLbl val="0"/>
      </c:catAx>
      <c:valAx>
        <c:axId val="3046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490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42527"/>
        <c:axId val="16641788"/>
      </c:barChart>
      <c:catAx>
        <c:axId val="5664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641788"/>
        <c:crosses val="autoZero"/>
        <c:auto val="0"/>
        <c:lblOffset val="0"/>
        <c:tickLblSkip val="1"/>
        <c:noMultiLvlLbl val="0"/>
      </c:catAx>
      <c:valAx>
        <c:axId val="1664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64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8989"/>
        <c:axId val="44562434"/>
      </c:barChart>
      <c:catAx>
        <c:axId val="3098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562434"/>
        <c:crosses val="autoZero"/>
        <c:auto val="0"/>
        <c:lblOffset val="0"/>
        <c:tickLblSkip val="1"/>
        <c:noMultiLvlLbl val="0"/>
      </c:catAx>
      <c:valAx>
        <c:axId val="4456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98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1947"/>
        <c:axId val="53053464"/>
      </c:barChart>
      <c:catAx>
        <c:axId val="4511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53464"/>
        <c:crosses val="autoZero"/>
        <c:auto val="0"/>
        <c:lblOffset val="0"/>
        <c:tickLblSkip val="1"/>
        <c:noMultiLvlLbl val="0"/>
      </c:catAx>
      <c:valAx>
        <c:axId val="5305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1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85057"/>
        <c:axId val="21161414"/>
      </c:barChart>
      <c:catAx>
        <c:axId val="47385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1414"/>
        <c:crosses val="autoZero"/>
        <c:auto val="0"/>
        <c:lblOffset val="0"/>
        <c:tickLblSkip val="1"/>
        <c:noMultiLvlLbl val="0"/>
      </c:catAx>
      <c:valAx>
        <c:axId val="2116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5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99609"/>
        <c:axId val="32507070"/>
      </c:barChart>
      <c:catAx>
        <c:axId val="56799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07070"/>
        <c:crosses val="autoZero"/>
        <c:auto val="0"/>
        <c:lblOffset val="0"/>
        <c:tickLblSkip val="1"/>
        <c:noMultiLvlLbl val="0"/>
      </c:catAx>
      <c:valAx>
        <c:axId val="325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99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88599"/>
        <c:axId val="19724148"/>
      </c:barChart>
      <c:catAx>
        <c:axId val="61988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24148"/>
        <c:crosses val="autoZero"/>
        <c:auto val="0"/>
        <c:lblOffset val="0"/>
        <c:tickLblSkip val="1"/>
        <c:noMultiLvlLbl val="0"/>
      </c:catAx>
      <c:valAx>
        <c:axId val="19724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88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81893"/>
        <c:axId val="13659578"/>
      </c:barChart>
      <c:catAx>
        <c:axId val="4598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659578"/>
        <c:crosses val="autoZero"/>
        <c:auto val="0"/>
        <c:lblOffset val="0"/>
        <c:tickLblSkip val="1"/>
        <c:noMultiLvlLbl val="0"/>
      </c:catAx>
      <c:valAx>
        <c:axId val="13659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981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40099"/>
        <c:axId val="23353616"/>
      </c:barChart>
      <c:catAx>
        <c:axId val="37440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53616"/>
        <c:crosses val="autoZero"/>
        <c:auto val="0"/>
        <c:lblOffset val="0"/>
        <c:tickLblSkip val="1"/>
        <c:noMultiLvlLbl val="0"/>
      </c:catAx>
      <c:valAx>
        <c:axId val="2335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40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04977"/>
        <c:axId val="60878582"/>
      </c:barChart>
      <c:catAx>
        <c:axId val="9904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78582"/>
        <c:crosses val="autoZero"/>
        <c:auto val="0"/>
        <c:lblOffset val="0"/>
        <c:tickLblSkip val="1"/>
        <c:noMultiLvlLbl val="0"/>
      </c:catAx>
      <c:valAx>
        <c:axId val="608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04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1830159"/>
        <c:axId val="64096492"/>
      </c:barChart>
      <c:catAx>
        <c:axId val="41830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96492"/>
        <c:crosses val="autoZero"/>
        <c:auto val="0"/>
        <c:lblOffset val="0"/>
        <c:tickLblSkip val="1"/>
        <c:noMultiLvlLbl val="0"/>
      </c:catAx>
      <c:valAx>
        <c:axId val="6409649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015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28031"/>
        <c:axId val="45477692"/>
      </c:barChart>
      <c:catAx>
        <c:axId val="56928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77692"/>
        <c:crosses val="autoZero"/>
        <c:auto val="0"/>
        <c:lblOffset val="0"/>
        <c:tickLblSkip val="1"/>
        <c:noMultiLvlLbl val="0"/>
      </c:catAx>
      <c:valAx>
        <c:axId val="4547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8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9844141"/>
        <c:axId val="61468226"/>
      </c:barChart>
      <c:catAx>
        <c:axId val="2984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68226"/>
        <c:crosses val="autoZero"/>
        <c:auto val="0"/>
        <c:lblOffset val="0"/>
        <c:tickLblSkip val="1"/>
        <c:noMultiLvlLbl val="0"/>
      </c:catAx>
      <c:valAx>
        <c:axId val="6146822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75339"/>
        <c:axId val="39257176"/>
      </c:barChart>
      <c:catAx>
        <c:axId val="34275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7176"/>
        <c:crosses val="autoZero"/>
        <c:auto val="0"/>
        <c:lblOffset val="0"/>
        <c:tickLblSkip val="1"/>
        <c:noMultiLvlLbl val="0"/>
      </c:catAx>
      <c:valAx>
        <c:axId val="39257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1801"/>
        <c:axId val="23860990"/>
      </c:barChart>
      <c:catAx>
        <c:axId val="5551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0990"/>
        <c:crosses val="autoZero"/>
        <c:auto val="0"/>
        <c:lblOffset val="0"/>
        <c:tickLblSkip val="1"/>
        <c:noMultiLvlLbl val="0"/>
      </c:catAx>
      <c:valAx>
        <c:axId val="2386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1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49751"/>
        <c:axId val="2109364"/>
      </c:barChart>
      <c:catAx>
        <c:axId val="6114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9364"/>
        <c:crosses val="autoZero"/>
        <c:auto val="0"/>
        <c:lblOffset val="0"/>
        <c:tickLblSkip val="1"/>
        <c:noMultiLvlLbl val="0"/>
      </c:catAx>
      <c:valAx>
        <c:axId val="2109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9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75157107.72</v>
      </c>
      <c r="D3" s="86">
        <v>11069</v>
      </c>
      <c r="E3" s="88">
        <v>6789.87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24856117.65</v>
      </c>
      <c r="D4" s="86">
        <v>44420</v>
      </c>
      <c r="E4" s="88">
        <v>559.5704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9466494.52</v>
      </c>
      <c r="D5" s="86">
        <v>8326</v>
      </c>
      <c r="E5" s="88">
        <v>1136.9799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9118645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6769288.57</v>
      </c>
      <c r="D7" s="86">
        <v>1043</v>
      </c>
      <c r="E7" s="88">
        <v>6490.2096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6158382.6</v>
      </c>
      <c r="D8" s="86">
        <v>1256</v>
      </c>
      <c r="E8" s="88">
        <v>4903.17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4753664.89</v>
      </c>
      <c r="D9" s="86">
        <v>675</v>
      </c>
      <c r="E9" s="88">
        <v>7042.47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4188160.49</v>
      </c>
      <c r="D10" s="86">
        <v>12787</v>
      </c>
      <c r="E10" s="88">
        <v>327.5327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2675070.35</v>
      </c>
      <c r="D11" s="86">
        <v>1432</v>
      </c>
      <c r="E11" s="88">
        <v>1868.0659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2585907.9</v>
      </c>
      <c r="D12" s="86">
        <v>2566</v>
      </c>
      <c r="E12" s="88">
        <v>1007.7583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1851046.12</v>
      </c>
      <c r="D13" s="86">
        <v>366</v>
      </c>
      <c r="E13" s="88">
        <v>5057.5031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1500630.06</v>
      </c>
      <c r="D14" s="86">
        <v>529</v>
      </c>
      <c r="E14" s="88">
        <v>2836.7298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1498039.85</v>
      </c>
      <c r="D15" s="86">
        <v>3145</v>
      </c>
      <c r="E15" s="88">
        <v>476.3243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1046212.6101</v>
      </c>
      <c r="D16" s="86">
        <v>953</v>
      </c>
      <c r="E16" s="88">
        <v>1097.8097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735046.1</v>
      </c>
      <c r="D17" s="86">
        <v>7881</v>
      </c>
      <c r="E17" s="88">
        <v>93.2681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87</v>
      </c>
      <c r="C18" s="88">
        <v>227495.73</v>
      </c>
      <c r="D18" s="86">
        <v>22167</v>
      </c>
      <c r="E18" s="88">
        <v>10.26281</v>
      </c>
      <c r="F18" s="88">
        <v>100</v>
      </c>
      <c r="G18" s="87" t="s">
        <v>88</v>
      </c>
      <c r="H18" s="87" t="s">
        <v>89</v>
      </c>
    </row>
    <row r="19" spans="1:8" ht="15.75" customHeight="1" thickBot="1">
      <c r="A19" s="110" t="s">
        <v>23</v>
      </c>
      <c r="B19" s="111"/>
      <c r="C19" s="53">
        <f>SUM(C3:C18)</f>
        <v>152587310.16009998</v>
      </c>
      <c r="D19" s="54">
        <f>SUM(D3:D18)</f>
        <v>6553020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-0.00016382768687928095</v>
      </c>
      <c r="F4" s="66">
        <v>-0.013466520216359745</v>
      </c>
      <c r="G4" s="66">
        <v>0.10271211882545894</v>
      </c>
      <c r="H4" s="66">
        <v>0.1502580657632755</v>
      </c>
      <c r="I4" s="66">
        <v>0.021611204347136592</v>
      </c>
      <c r="J4" s="66">
        <v>0.020730588124297844</v>
      </c>
      <c r="K4" s="67">
        <v>-0.761984</v>
      </c>
      <c r="L4" s="67">
        <v>-0.10451826702147415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0.009613538434060764</v>
      </c>
      <c r="F5" s="66">
        <v>0.09653640604843772</v>
      </c>
      <c r="G5" s="66">
        <v>0.19423449689172023</v>
      </c>
      <c r="H5" s="66">
        <v>0.1717201030206612</v>
      </c>
      <c r="I5" s="66">
        <v>0.11641180856263977</v>
      </c>
      <c r="J5" s="66">
        <v>0.07051109059489136</v>
      </c>
      <c r="K5" s="67">
        <v>1.2610800000000002</v>
      </c>
      <c r="L5" s="67">
        <v>0.09325168117942995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0.004724855373590742</v>
      </c>
      <c r="F6" s="70">
        <f>AVERAGE(F4:F5)</f>
        <v>0.041534942916038986</v>
      </c>
      <c r="G6" s="70">
        <f t="shared" si="0"/>
        <v>0.1484733078585896</v>
      </c>
      <c r="H6" s="70">
        <f>AVERAGE(H4:H5)</f>
        <v>0.16098908439196835</v>
      </c>
      <c r="I6" s="70">
        <f>AVERAGE(I4:I5)</f>
        <v>0.06901150645488818</v>
      </c>
      <c r="J6" s="70">
        <f t="shared" si="0"/>
        <v>0.0456208393595946</v>
      </c>
      <c r="K6" s="72" t="s">
        <v>24</v>
      </c>
      <c r="L6" s="70">
        <f>AVERAGE(L4:L5)</f>
        <v>-0.005633292921022104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37.355250000000005</v>
      </c>
      <c r="D4" s="63">
        <v>0.009613392103917021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-0.5890000000000001</v>
      </c>
      <c r="D5" s="63">
        <v>-0.00016209816384639672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36.76625</v>
      </c>
      <c r="D6" s="62">
        <v>0.004889550387979582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-0.00016382768687928095</v>
      </c>
      <c r="D2" s="21"/>
    </row>
    <row r="3" spans="1:4" ht="14.25">
      <c r="A3" s="21"/>
      <c r="B3" s="42" t="s">
        <v>61</v>
      </c>
      <c r="C3" s="66">
        <v>0.009613538434060764</v>
      </c>
      <c r="D3" s="21"/>
    </row>
    <row r="4" spans="2:3" ht="14.25">
      <c r="B4" s="42" t="s">
        <v>20</v>
      </c>
      <c r="C4" s="66">
        <v>-0.011499790977305135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0.002214445117077357</v>
      </c>
      <c r="F4" s="66">
        <v>0.007241324999210708</v>
      </c>
      <c r="G4" s="66">
        <v>0.05612479087773803</v>
      </c>
      <c r="H4" s="66">
        <v>0.14841339815357424</v>
      </c>
      <c r="I4" s="66">
        <v>0.02543886285349095</v>
      </c>
      <c r="J4" s="66">
        <v>0.022734566967067105</v>
      </c>
      <c r="K4" s="66">
        <v>4.595703999999991</v>
      </c>
      <c r="L4" s="67">
        <v>0.09135190064668541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0.0021259247559242134</v>
      </c>
      <c r="F5" s="66">
        <v>0.008247838897273319</v>
      </c>
      <c r="G5" s="66">
        <v>0.055522915099175396</v>
      </c>
      <c r="H5" s="66">
        <v>0.11013080446797052</v>
      </c>
      <c r="I5" s="66">
        <v>0.027196576434398434</v>
      </c>
      <c r="J5" s="66">
        <v>0.02370856633674312</v>
      </c>
      <c r="K5" s="66">
        <v>6.042470000000001</v>
      </c>
      <c r="L5" s="67">
        <v>0.11885442959142423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-0.00021259400993978161</v>
      </c>
      <c r="F6" s="66">
        <v>0.006758237749032725</v>
      </c>
      <c r="G6" s="66">
        <v>-0.1066373499073936</v>
      </c>
      <c r="H6" s="66">
        <v>-0.07086077112668987</v>
      </c>
      <c r="I6" s="66">
        <v>-0.0032970224131975145</v>
      </c>
      <c r="J6" s="66">
        <v>-0.004760483691077955</v>
      </c>
      <c r="K6" s="66">
        <v>1.8367298000000005</v>
      </c>
      <c r="L6" s="67">
        <v>0.0624738306907775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0.015928013481613768</v>
      </c>
      <c r="F7" s="66">
        <v>0.025351335586560664</v>
      </c>
      <c r="G7" s="66">
        <v>0.07644718432604547</v>
      </c>
      <c r="H7" s="66">
        <v>0.07569924998689581</v>
      </c>
      <c r="I7" s="66">
        <v>0.05437528968012906</v>
      </c>
      <c r="J7" s="66">
        <v>0.03381000363885622</v>
      </c>
      <c r="K7" s="66">
        <v>0.13697990000000093</v>
      </c>
      <c r="L7" s="67">
        <v>0.007489221995881756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 t="s">
        <v>52</v>
      </c>
      <c r="F8" s="66">
        <v>0.011888049358431463</v>
      </c>
      <c r="G8" s="66">
        <v>0.0840567168897337</v>
      </c>
      <c r="H8" s="66">
        <v>0.18472254453263637</v>
      </c>
      <c r="I8" s="66">
        <v>0.03831120571800817</v>
      </c>
      <c r="J8" s="66">
        <v>0.03330375907581962</v>
      </c>
      <c r="K8" s="66">
        <v>5.78987</v>
      </c>
      <c r="L8" s="67">
        <v>0.12850579249715222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0.0023433151650704698</v>
      </c>
      <c r="F9" s="66">
        <v>0.0056300310828352185</v>
      </c>
      <c r="G9" s="66">
        <v>0.024093121686803</v>
      </c>
      <c r="H9" s="66">
        <v>0.002424040432632557</v>
      </c>
      <c r="I9" s="66">
        <v>0.01419434574557199</v>
      </c>
      <c r="J9" s="66">
        <v>0.01371728913818604</v>
      </c>
      <c r="K9" s="66">
        <v>0.09780969999999978</v>
      </c>
      <c r="L9" s="67">
        <v>0.005937038555182017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0.00014154752190198572</v>
      </c>
      <c r="F10" s="66">
        <v>-0.0015885844577765429</v>
      </c>
      <c r="G10" s="66">
        <v>-0.051672545325320285</v>
      </c>
      <c r="H10" s="66">
        <v>-0.0921814272518513</v>
      </c>
      <c r="I10" s="66">
        <v>-0.013268826509720721</v>
      </c>
      <c r="J10" s="66">
        <v>-0.013307449802168358</v>
      </c>
      <c r="K10" s="66">
        <v>-0.06731899999999857</v>
      </c>
      <c r="L10" s="67">
        <v>-0.004530512305268686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-8.858725371974074E-05</v>
      </c>
      <c r="F11" s="66">
        <v>-0.007132522807375197</v>
      </c>
      <c r="G11" s="66">
        <v>-0.04309181892275149</v>
      </c>
      <c r="H11" s="66">
        <v>-0.06442563221212838</v>
      </c>
      <c r="I11" s="66">
        <v>0.0006413609540796283</v>
      </c>
      <c r="J11" s="66">
        <v>0.00106153765968231</v>
      </c>
      <c r="K11" s="66">
        <v>-0.5236756999999999</v>
      </c>
      <c r="L11" s="67">
        <v>-0.04915208335310706</v>
      </c>
    </row>
    <row r="12" spans="1:12" s="9" customFormat="1" ht="14.25">
      <c r="A12" s="57">
        <v>9</v>
      </c>
      <c r="B12" s="42" t="s">
        <v>87</v>
      </c>
      <c r="C12" s="43">
        <v>40031</v>
      </c>
      <c r="D12" s="43">
        <v>40129</v>
      </c>
      <c r="E12" s="66">
        <v>-0.0023573304714853416</v>
      </c>
      <c r="F12" s="66">
        <v>-0.005443367464614268</v>
      </c>
      <c r="G12" s="66">
        <v>-0.022609071628090893</v>
      </c>
      <c r="H12" s="66">
        <v>-0.8234094902250535</v>
      </c>
      <c r="I12" s="66">
        <v>-0.3369348287195295</v>
      </c>
      <c r="J12" s="66" t="s">
        <v>52</v>
      </c>
      <c r="K12" s="66">
        <v>-0.8973719</v>
      </c>
      <c r="L12" s="67">
        <v>-0.1465704241786705</v>
      </c>
    </row>
    <row r="13" spans="1:12" s="9" customFormat="1" ht="14.25">
      <c r="A13" s="57">
        <v>10</v>
      </c>
      <c r="B13" s="42" t="s">
        <v>86</v>
      </c>
      <c r="C13" s="43">
        <v>40253</v>
      </c>
      <c r="D13" s="43">
        <v>40366</v>
      </c>
      <c r="E13" s="66" t="s">
        <v>52</v>
      </c>
      <c r="F13" s="66">
        <v>-0.020689655172413834</v>
      </c>
      <c r="G13" s="66">
        <v>-0.07792207792207795</v>
      </c>
      <c r="H13" s="66">
        <v>0.014285714285714235</v>
      </c>
      <c r="I13" s="66">
        <v>-0.046979865771812124</v>
      </c>
      <c r="J13" s="66">
        <v>-0.04054054054054057</v>
      </c>
      <c r="K13" s="66">
        <v>0.42</v>
      </c>
      <c r="L13" s="67">
        <v>0.025896916960871375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-0.006512257285129941</v>
      </c>
      <c r="F14" s="66">
        <v>-0.07238665790499954</v>
      </c>
      <c r="G14" s="66">
        <v>-0.05362686826744767</v>
      </c>
      <c r="H14" s="66">
        <v>-0.11576903156031448</v>
      </c>
      <c r="I14" s="66">
        <v>-0.07235105132067976</v>
      </c>
      <c r="J14" s="66">
        <v>-0.07763338647671114</v>
      </c>
      <c r="K14" s="66">
        <v>0.007758300000000329</v>
      </c>
      <c r="L14" s="67">
        <v>0.0005676225314186212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0.0053495124131652805</v>
      </c>
      <c r="F15" s="66">
        <v>0.010766985367784532</v>
      </c>
      <c r="G15" s="66">
        <v>0.056542341033923194</v>
      </c>
      <c r="H15" s="66">
        <v>0.1001128569409262</v>
      </c>
      <c r="I15" s="66">
        <v>0.03090722156693304</v>
      </c>
      <c r="J15" s="66">
        <v>0.02541382158878225</v>
      </c>
      <c r="K15" s="66">
        <v>3.9031700000000003</v>
      </c>
      <c r="L15" s="67">
        <v>0.12459558807470184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-0.00011105037642145099</v>
      </c>
      <c r="F16" s="66">
        <v>0.01295686705121013</v>
      </c>
      <c r="G16" s="66">
        <v>0.08550789998145913</v>
      </c>
      <c r="H16" s="66">
        <v>0.1841041969848083</v>
      </c>
      <c r="I16" s="66">
        <v>0.04037303156451655</v>
      </c>
      <c r="J16" s="66">
        <v>0.0371530235652886</v>
      </c>
      <c r="K16" s="66">
        <v>4.057503099999991</v>
      </c>
      <c r="L16" s="67">
        <v>0.1303345943865264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0.01098180838132845</v>
      </c>
      <c r="F17" s="66">
        <v>0.018000147136158606</v>
      </c>
      <c r="G17" s="66">
        <v>0.062401910436081565</v>
      </c>
      <c r="H17" s="66">
        <v>0.13498513209776664</v>
      </c>
      <c r="I17" s="66">
        <v>0.03303122475577558</v>
      </c>
      <c r="J17" s="66">
        <v>0.02206996883562584</v>
      </c>
      <c r="K17" s="66">
        <v>0.8680659000000008</v>
      </c>
      <c r="L17" s="67">
        <v>0.049360786618664054</v>
      </c>
    </row>
    <row r="18" spans="1:12" s="9" customFormat="1" ht="14.25">
      <c r="A18" s="57">
        <v>15</v>
      </c>
      <c r="B18" s="42" t="s">
        <v>80</v>
      </c>
      <c r="C18" s="43">
        <v>40427</v>
      </c>
      <c r="D18" s="43">
        <v>40708</v>
      </c>
      <c r="E18" s="66">
        <v>0.0012106853343494262</v>
      </c>
      <c r="F18" s="66">
        <v>0.013004481596245343</v>
      </c>
      <c r="G18" s="66">
        <v>0.0918517266135328</v>
      </c>
      <c r="H18" s="66">
        <v>0.20131950598154513</v>
      </c>
      <c r="I18" s="66">
        <v>0.04115660196453552</v>
      </c>
      <c r="J18" s="66">
        <v>0.03712120431290966</v>
      </c>
      <c r="K18" s="66">
        <v>5.490209600000001</v>
      </c>
      <c r="L18" s="67">
        <v>0.15762143441222687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0.004750538446506969</v>
      </c>
      <c r="F19" s="66">
        <v>0.03732344696512535</v>
      </c>
      <c r="G19" s="66">
        <v>0.08923665602147945</v>
      </c>
      <c r="H19" s="66">
        <v>0.1806966892965296</v>
      </c>
      <c r="I19" s="66">
        <v>0.04866941139820202</v>
      </c>
      <c r="J19" s="66">
        <v>0.03352352474907572</v>
      </c>
      <c r="K19" s="66">
        <v>2.275326999999998</v>
      </c>
      <c r="L19" s="67">
        <v>0.11054723352645768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0.0025545693728744046</v>
      </c>
      <c r="F20" s="70">
        <f t="shared" si="0"/>
        <v>0.003120497373918042</v>
      </c>
      <c r="G20" s="70">
        <f t="shared" si="0"/>
        <v>0.020389095687055617</v>
      </c>
      <c r="H20" s="70">
        <f t="shared" si="0"/>
        <v>0.010640486299060128</v>
      </c>
      <c r="I20" s="70">
        <f t="shared" si="0"/>
        <v>-0.007408528881206168</v>
      </c>
      <c r="J20" s="70">
        <f t="shared" si="0"/>
        <v>0.009825027023835897</v>
      </c>
      <c r="K20" s="71" t="s">
        <v>24</v>
      </c>
      <c r="L20" s="70">
        <f>AVERAGE(L4:L19)</f>
        <v>0.05083021066568273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29.581845100000034</v>
      </c>
      <c r="D4" s="63">
        <v>0.007113450923016362</v>
      </c>
      <c r="E4" s="31">
        <v>30</v>
      </c>
      <c r="F4" s="63">
        <v>0.002351650074468919</v>
      </c>
      <c r="G4" s="45">
        <v>9.796593548639942</v>
      </c>
    </row>
    <row r="5" spans="1:7" ht="14.25">
      <c r="A5" s="81">
        <v>2</v>
      </c>
      <c r="B5" s="75" t="s">
        <v>81</v>
      </c>
      <c r="C5" s="30">
        <v>64.41330999999866</v>
      </c>
      <c r="D5" s="63">
        <v>0.002598179984587484</v>
      </c>
      <c r="E5" s="31">
        <v>17</v>
      </c>
      <c r="F5" s="63">
        <v>0.0003828570141657095</v>
      </c>
      <c r="G5" s="45">
        <v>9.503451878477396</v>
      </c>
    </row>
    <row r="6" spans="1:7" ht="14.25">
      <c r="A6" s="81">
        <v>3</v>
      </c>
      <c r="B6" s="75" t="s">
        <v>75</v>
      </c>
      <c r="C6" s="30">
        <v>148.41865000000035</v>
      </c>
      <c r="D6" s="63">
        <v>0.01592803622450011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58</v>
      </c>
      <c r="C7" s="30">
        <v>32.76871999999974</v>
      </c>
      <c r="D7" s="63">
        <v>0.005349458950879833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29.057930000000166</v>
      </c>
      <c r="D8" s="63">
        <v>0.010981781408267225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59</v>
      </c>
      <c r="C9" s="30">
        <v>10.08062000000011</v>
      </c>
      <c r="D9" s="63">
        <v>0.0021251061278184293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80</v>
      </c>
      <c r="C10" s="30">
        <v>8.185520000000484</v>
      </c>
      <c r="D10" s="63">
        <v>0.0012106781895596878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21</v>
      </c>
      <c r="C11" s="30">
        <v>2.4458100000000558</v>
      </c>
      <c r="D11" s="63">
        <v>0.002343253301183493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62</v>
      </c>
      <c r="C12" s="30">
        <v>0.10393999999994413</v>
      </c>
      <c r="D12" s="63">
        <v>0.00014142609535414886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82</v>
      </c>
      <c r="C13" s="30">
        <v>-0.132839999999851</v>
      </c>
      <c r="D13" s="63">
        <v>-8.866801596807308E-05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79</v>
      </c>
      <c r="C14" s="30">
        <v>-0.20560999999986962</v>
      </c>
      <c r="D14" s="63">
        <v>-0.00011106539249520086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78</v>
      </c>
      <c r="C15" s="30">
        <v>-0.3190999999998603</v>
      </c>
      <c r="D15" s="63">
        <v>-0.00021259880647780258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87</v>
      </c>
      <c r="C16" s="30">
        <v>-0.5376299999999755</v>
      </c>
      <c r="D16" s="63">
        <v>-0.002357681349781346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53</v>
      </c>
      <c r="C17" s="30">
        <v>-16.950499999999998</v>
      </c>
      <c r="D17" s="63">
        <v>-0.0065122635945159355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 t="s">
        <v>52</v>
      </c>
      <c r="D18" s="63" t="s">
        <v>52</v>
      </c>
      <c r="E18" s="31" t="s">
        <v>52</v>
      </c>
      <c r="F18" s="63" t="s">
        <v>52</v>
      </c>
      <c r="G18" s="45" t="s">
        <v>52</v>
      </c>
    </row>
    <row r="19" spans="1:7" ht="14.25">
      <c r="A19" s="81">
        <v>16</v>
      </c>
      <c r="B19" s="75" t="s">
        <v>83</v>
      </c>
      <c r="C19" s="30" t="s">
        <v>52</v>
      </c>
      <c r="D19" s="63" t="s">
        <v>52</v>
      </c>
      <c r="E19" s="31" t="s">
        <v>52</v>
      </c>
      <c r="F19" s="63" t="s">
        <v>52</v>
      </c>
      <c r="G19" s="45" t="s">
        <v>92</v>
      </c>
    </row>
    <row r="20" spans="1:7" ht="15.75" thickBot="1">
      <c r="A20" s="58"/>
      <c r="B20" s="59" t="s">
        <v>23</v>
      </c>
      <c r="C20" s="49">
        <v>306.9106651</v>
      </c>
      <c r="D20" s="62">
        <v>0.004513083732578509</v>
      </c>
      <c r="E20" s="50">
        <v>47</v>
      </c>
      <c r="F20" s="62">
        <v>0.00043721336942669235</v>
      </c>
      <c r="G20" s="51">
        <v>19.30004542711734</v>
      </c>
    </row>
    <row r="22" ht="14.25">
      <c r="D22" s="47"/>
    </row>
    <row r="23" ht="14.25">
      <c r="A23" s="11" t="s">
        <v>91</v>
      </c>
    </row>
    <row r="24" ht="14.25">
      <c r="A24" s="11" t="s">
        <v>90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16" sqref="B16:C1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-0.006512257285129941</v>
      </c>
    </row>
    <row r="3" spans="1:5" ht="14.25">
      <c r="A3" s="14"/>
      <c r="B3" s="42" t="s">
        <v>87</v>
      </c>
      <c r="C3" s="66">
        <v>-0.0023573304714853416</v>
      </c>
      <c r="D3" s="14"/>
      <c r="E3" s="14"/>
    </row>
    <row r="4" spans="1:5" ht="14.25">
      <c r="A4" s="14"/>
      <c r="B4" s="42" t="s">
        <v>78</v>
      </c>
      <c r="C4" s="66">
        <v>-0.00021259400993978161</v>
      </c>
      <c r="D4" s="14"/>
      <c r="E4" s="14"/>
    </row>
    <row r="5" spans="1:5" ht="14.25">
      <c r="A5" s="14"/>
      <c r="B5" s="42" t="s">
        <v>79</v>
      </c>
      <c r="C5" s="66">
        <v>-0.00011105037642145099</v>
      </c>
      <c r="D5" s="14"/>
      <c r="E5" s="14"/>
    </row>
    <row r="6" spans="1:5" ht="14.25">
      <c r="A6" s="14"/>
      <c r="B6" s="42" t="s">
        <v>82</v>
      </c>
      <c r="C6" s="66">
        <v>-8.858725371974074E-05</v>
      </c>
      <c r="D6" s="14"/>
      <c r="E6" s="14"/>
    </row>
    <row r="7" spans="1:5" ht="14.25">
      <c r="A7" s="14"/>
      <c r="B7" s="42" t="s">
        <v>62</v>
      </c>
      <c r="C7" s="66">
        <v>0.00014154752190198572</v>
      </c>
      <c r="D7" s="14"/>
      <c r="E7" s="14"/>
    </row>
    <row r="8" spans="1:5" ht="14.25">
      <c r="A8" s="14"/>
      <c r="B8" s="42" t="s">
        <v>80</v>
      </c>
      <c r="C8" s="66">
        <v>0.0012106853343494262</v>
      </c>
      <c r="D8" s="14"/>
      <c r="E8" s="14"/>
    </row>
    <row r="9" spans="1:5" ht="14.25">
      <c r="A9" s="14"/>
      <c r="B9" s="42" t="s">
        <v>59</v>
      </c>
      <c r="C9" s="66">
        <v>0.0021259247559242134</v>
      </c>
      <c r="D9" s="14"/>
      <c r="E9" s="14"/>
    </row>
    <row r="10" spans="1:5" ht="14.25">
      <c r="A10" s="14"/>
      <c r="B10" s="42" t="s">
        <v>81</v>
      </c>
      <c r="C10" s="66">
        <v>0.002214445117077357</v>
      </c>
      <c r="D10" s="14"/>
      <c r="E10" s="14"/>
    </row>
    <row r="11" spans="1:5" ht="14.25">
      <c r="A11" s="14"/>
      <c r="B11" s="42" t="s">
        <v>21</v>
      </c>
      <c r="C11" s="66">
        <v>0.0023433151650704698</v>
      </c>
      <c r="D11" s="14"/>
      <c r="E11" s="14"/>
    </row>
    <row r="12" spans="1:5" ht="14.25">
      <c r="A12" s="14"/>
      <c r="B12" s="42" t="s">
        <v>60</v>
      </c>
      <c r="C12" s="66">
        <v>0.004750538446506969</v>
      </c>
      <c r="D12" s="14"/>
      <c r="E12" s="14"/>
    </row>
    <row r="13" spans="1:5" ht="14.25">
      <c r="A13" s="14"/>
      <c r="B13" s="42" t="s">
        <v>58</v>
      </c>
      <c r="C13" s="66">
        <v>0.0053495124131652805</v>
      </c>
      <c r="D13" s="14"/>
      <c r="E13" s="14"/>
    </row>
    <row r="14" spans="1:5" ht="14.25">
      <c r="A14" s="14"/>
      <c r="B14" s="42" t="s">
        <v>67</v>
      </c>
      <c r="C14" s="66">
        <v>0.01098180838132845</v>
      </c>
      <c r="D14" s="14"/>
      <c r="E14" s="14"/>
    </row>
    <row r="15" spans="1:5" ht="14.25">
      <c r="A15" s="14"/>
      <c r="B15" s="42" t="s">
        <v>75</v>
      </c>
      <c r="C15" s="66">
        <v>0.015928013481613768</v>
      </c>
      <c r="D15" s="14"/>
      <c r="E15" s="14"/>
    </row>
    <row r="16" spans="2:3" ht="14.25">
      <c r="B16" s="42" t="s">
        <v>20</v>
      </c>
      <c r="C16" s="68">
        <v>-0.011499790977305135</v>
      </c>
    </row>
    <row r="17" spans="2:3" ht="14.25">
      <c r="B17" s="14" t="s">
        <v>25</v>
      </c>
      <c r="C17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-0.011499790977305135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3923106.46</v>
      </c>
      <c r="F3" s="11">
        <v>173506</v>
      </c>
      <c r="G3" s="78">
        <v>22.6108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3633011.69</v>
      </c>
      <c r="F4" s="11">
        <v>152637</v>
      </c>
      <c r="G4" s="78">
        <v>23.8016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7556118.15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2024-03-22T09:05:18Z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